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ustavo.campos\Downloads\"/>
    </mc:Choice>
  </mc:AlternateContent>
  <bookViews>
    <workbookView xWindow="240" yWindow="45" windowWidth="14865" windowHeight="8580"/>
  </bookViews>
  <sheets>
    <sheet name="Geral" sheetId="1" r:id="rId1"/>
    <sheet name="Plan1" sheetId="2" r:id="rId2"/>
  </sheets>
  <calcPr calcId="152511"/>
</workbook>
</file>

<file path=xl/calcChain.xml><?xml version="1.0" encoding="utf-8"?>
<calcChain xmlns="http://schemas.openxmlformats.org/spreadsheetml/2006/main">
  <c r="G33" i="1" l="1"/>
  <c r="G42" i="1"/>
  <c r="G43" i="1"/>
  <c r="G44" i="1"/>
  <c r="G41" i="1"/>
  <c r="G35" i="1"/>
  <c r="G36" i="1"/>
  <c r="G37" i="1"/>
  <c r="G38" i="1"/>
  <c r="G39" i="1"/>
  <c r="G29" i="1"/>
  <c r="G30" i="1"/>
  <c r="G31" i="1"/>
  <c r="G32" i="1"/>
  <c r="G24" i="1"/>
  <c r="G25" i="1"/>
  <c r="G26" i="1"/>
  <c r="F2" i="2"/>
  <c r="F18" i="2" s="1"/>
  <c r="G17" i="2"/>
  <c r="F16" i="2"/>
  <c r="E16" i="2"/>
  <c r="G14" i="2"/>
  <c r="F13" i="2"/>
  <c r="E13" i="2"/>
  <c r="G12" i="2"/>
  <c r="G11" i="2"/>
  <c r="G10" i="2"/>
  <c r="G9" i="2"/>
  <c r="G8" i="2"/>
  <c r="G7" i="2"/>
  <c r="G6" i="2"/>
  <c r="G5" i="2"/>
  <c r="G4" i="2"/>
  <c r="F3" i="2"/>
  <c r="E3" i="2"/>
  <c r="F34" i="1"/>
  <c r="G34" i="1" s="1"/>
  <c r="E2" i="2" l="1"/>
  <c r="E18" i="2" s="1"/>
  <c r="G18" i="2" s="1"/>
  <c r="G13" i="2"/>
  <c r="G16" i="2"/>
  <c r="G3" i="2"/>
  <c r="G2" i="2" l="1"/>
  <c r="E41" i="1"/>
  <c r="F38" i="1"/>
  <c r="E38" i="1"/>
  <c r="F33" i="1"/>
  <c r="F31" i="1"/>
  <c r="E31" i="1"/>
  <c r="E30" i="1" s="1"/>
  <c r="F28" i="1"/>
  <c r="E28" i="1"/>
  <c r="G28" i="1" s="1"/>
  <c r="F25" i="1"/>
  <c r="E25" i="1"/>
  <c r="G23" i="1"/>
  <c r="G22" i="1"/>
  <c r="G21" i="1"/>
  <c r="G20" i="1"/>
  <c r="G19" i="1"/>
  <c r="G18" i="1"/>
  <c r="G17" i="1"/>
  <c r="G16" i="1"/>
  <c r="F15" i="1"/>
  <c r="E15" i="1"/>
  <c r="G13" i="1"/>
  <c r="G12" i="1"/>
  <c r="F11" i="1"/>
  <c r="E11" i="1"/>
  <c r="G10" i="1"/>
  <c r="E9" i="1"/>
  <c r="G9" i="1" s="1"/>
  <c r="F8" i="1"/>
  <c r="E8" i="1"/>
  <c r="E34" i="1" l="1"/>
  <c r="E33" i="1" s="1"/>
  <c r="E14" i="1"/>
  <c r="G11" i="1"/>
  <c r="G15" i="1"/>
  <c r="G8" i="1"/>
  <c r="F14" i="1"/>
  <c r="F30" i="1"/>
  <c r="G6" i="1"/>
  <c r="G7" i="1"/>
  <c r="F5" i="1"/>
  <c r="E5" i="1"/>
  <c r="G14" i="1" l="1"/>
  <c r="E45" i="1"/>
  <c r="G5" i="1"/>
  <c r="F45" i="1"/>
  <c r="G45" i="1" l="1"/>
</calcChain>
</file>

<file path=xl/comments1.xml><?xml version="1.0" encoding="utf-8"?>
<comments xmlns="http://schemas.openxmlformats.org/spreadsheetml/2006/main">
  <authors>
    <author>Fabiana</author>
    <author>Gustavo Fernandes Campos</author>
  </authors>
  <commentList>
    <comment ref="A4" authorId="0" shapeId="0">
      <text>
        <r>
          <rPr>
            <b/>
            <sz val="9"/>
            <color indexed="81"/>
            <rFont val="Segoe UI"/>
            <family val="2"/>
          </rPr>
          <t>Fabiana:</t>
        </r>
        <r>
          <rPr>
            <sz val="9"/>
            <color indexed="81"/>
            <rFont val="Segoe UI"/>
            <family val="2"/>
          </rPr>
          <t xml:space="preserve">
Classificadores de despesa orçamentária:
3 – Sub Função: (3 dígitos) – Portaria 42/1999</t>
        </r>
      </text>
    </comment>
    <comment ref="B4" authorId="0" shapeId="0">
      <text>
        <r>
          <rPr>
            <b/>
            <sz val="9"/>
            <color indexed="81"/>
            <rFont val="Segoe UI"/>
            <family val="2"/>
          </rPr>
          <t>Fabiana:</t>
        </r>
        <r>
          <rPr>
            <sz val="9"/>
            <color indexed="81"/>
            <rFont val="Segoe UI"/>
            <family val="2"/>
          </rPr>
          <t xml:space="preserve">
Classificadores de despesa orçamentária:
3 – Sub Função: (3 dígitos) – Portaria 42/1999</t>
        </r>
      </text>
    </comment>
    <comment ref="C4" authorId="0" shapeId="0">
      <text>
        <r>
          <rPr>
            <b/>
            <sz val="9"/>
            <color indexed="81"/>
            <rFont val="Segoe UI"/>
            <family val="2"/>
          </rPr>
          <t>Fabiana:</t>
        </r>
        <r>
          <rPr>
            <sz val="9"/>
            <color indexed="81"/>
            <rFont val="Segoe UI"/>
            <family val="2"/>
          </rPr>
          <t xml:space="preserve">
Classificadores de Despesa Orçamentárias:
 4 – Programas: (4 dígitos) - Específico</t>
        </r>
      </text>
    </comment>
    <comment ref="E4" authorId="0" shapeId="0">
      <text>
        <r>
          <rPr>
            <b/>
            <sz val="9"/>
            <color indexed="81"/>
            <rFont val="Segoe UI"/>
            <family val="2"/>
          </rPr>
          <t>Fabiana:</t>
        </r>
        <r>
          <rPr>
            <sz val="9"/>
            <color indexed="81"/>
            <rFont val="Segoe UI"/>
            <family val="2"/>
          </rPr>
          <t xml:space="preserve">
Classificadores da Despesa Orçamentária, 
11 – Fonte de Recurso - Específico
No cadastroda fonte de recurso, podemos ter as opções ordinário e vinculado.</t>
        </r>
      </text>
    </comment>
    <comment ref="F4" authorId="0" shapeId="0">
      <text>
        <r>
          <rPr>
            <b/>
            <sz val="9"/>
            <color indexed="81"/>
            <rFont val="Segoe UI"/>
            <family val="2"/>
          </rPr>
          <t>Fabiana:</t>
        </r>
        <r>
          <rPr>
            <sz val="9"/>
            <color indexed="81"/>
            <rFont val="Segoe UI"/>
            <family val="2"/>
          </rPr>
          <t xml:space="preserve">
Classificadores da Despesa Orçamentária, 
11 – Fonte de Recurso - Específico
No cadastroda fonte de recurso, podemos ter as opções ordinário e vinculado.</t>
        </r>
      </text>
    </comment>
    <comment ref="G4" authorId="1" shapeId="0">
      <text>
        <r>
          <rPr>
            <b/>
            <sz val="9"/>
            <color indexed="81"/>
            <rFont val="Segoe UI"/>
            <family val="2"/>
          </rPr>
          <t>Gustavo Fernandes Campos:</t>
        </r>
        <r>
          <rPr>
            <sz val="9"/>
            <color indexed="81"/>
            <rFont val="Segoe UI"/>
            <family val="2"/>
          </rPr>
          <t xml:space="preserve">
Totais das linhas
De cada Função+SubFunção e Programas</t>
        </r>
      </text>
    </comment>
    <comment ref="A45" authorId="1" shapeId="0">
      <text>
        <r>
          <rPr>
            <b/>
            <sz val="9"/>
            <color indexed="81"/>
            <rFont val="Segoe UI"/>
            <family val="2"/>
          </rPr>
          <t>Gustavo Fernandes Campos:</t>
        </r>
        <r>
          <rPr>
            <sz val="9"/>
            <color indexed="81"/>
            <rFont val="Segoe UI"/>
            <family val="2"/>
          </rPr>
          <t xml:space="preserve">
Totais da coluna
</t>
        </r>
      </text>
    </comment>
  </commentList>
</comments>
</file>

<file path=xl/comments2.xml><?xml version="1.0" encoding="utf-8"?>
<comments xmlns="http://schemas.openxmlformats.org/spreadsheetml/2006/main">
  <authors>
    <author>Fabiana</author>
  </authors>
  <commentList>
    <comment ref="A1" authorId="0" shapeId="0">
      <text>
        <r>
          <rPr>
            <b/>
            <sz val="9"/>
            <color indexed="81"/>
            <rFont val="Segoe UI"/>
            <family val="2"/>
          </rPr>
          <t>Fabiana:</t>
        </r>
        <r>
          <rPr>
            <sz val="9"/>
            <color indexed="81"/>
            <rFont val="Segoe UI"/>
            <family val="2"/>
          </rPr>
          <t xml:space="preserve">
Classificadores de despesa orçamentária:
3 – Sub Função: (3 dígitos) – Portaria 42/1999</t>
        </r>
      </text>
    </comment>
    <comment ref="B1" authorId="0" shapeId="0">
      <text>
        <r>
          <rPr>
            <b/>
            <sz val="9"/>
            <color indexed="81"/>
            <rFont val="Segoe UI"/>
            <family val="2"/>
          </rPr>
          <t>Fabiana:</t>
        </r>
        <r>
          <rPr>
            <sz val="9"/>
            <color indexed="81"/>
            <rFont val="Segoe UI"/>
            <family val="2"/>
          </rPr>
          <t xml:space="preserve">
Classificadores de despesa orçamentária:
3 – Sub Função: (3 dígitos) – Portaria 42/1999</t>
        </r>
      </text>
    </comment>
    <comment ref="C1" authorId="0" shapeId="0">
      <text>
        <r>
          <rPr>
            <b/>
            <sz val="9"/>
            <color indexed="81"/>
            <rFont val="Segoe UI"/>
            <family val="2"/>
          </rPr>
          <t>Fabiana:</t>
        </r>
        <r>
          <rPr>
            <sz val="9"/>
            <color indexed="81"/>
            <rFont val="Segoe UI"/>
            <family val="2"/>
          </rPr>
          <t xml:space="preserve">
Classificadores de Despesa Orçamentárias:
 4 – Programas: (4 dígitos) - Específico</t>
        </r>
      </text>
    </comment>
    <comment ref="E1" authorId="0" shapeId="0">
      <text>
        <r>
          <rPr>
            <b/>
            <sz val="9"/>
            <color indexed="81"/>
            <rFont val="Segoe UI"/>
            <family val="2"/>
          </rPr>
          <t>Fabiana:</t>
        </r>
        <r>
          <rPr>
            <sz val="9"/>
            <color indexed="81"/>
            <rFont val="Segoe UI"/>
            <family val="2"/>
          </rPr>
          <t xml:space="preserve">
Classificadores da Despesa Orçamentária, 
11 – Fonte de Recurso - Específico
No cadastroda fonte de recurso, podemos ter as opções ordinário e vinculado.</t>
        </r>
      </text>
    </comment>
    <comment ref="F1" authorId="0" shapeId="0">
      <text>
        <r>
          <rPr>
            <b/>
            <sz val="9"/>
            <color indexed="81"/>
            <rFont val="Segoe UI"/>
            <family val="2"/>
          </rPr>
          <t>Fabiana:</t>
        </r>
        <r>
          <rPr>
            <sz val="9"/>
            <color indexed="81"/>
            <rFont val="Segoe UI"/>
            <family val="2"/>
          </rPr>
          <t xml:space="preserve">
Classificadores da Despesa Orçamentária, 
11 – Fonte de Recurso - Específico
No cadastroda fonte de recurso, podemos ter as opções ordinário e vinculado.</t>
        </r>
      </text>
    </comment>
  </commentList>
</comments>
</file>

<file path=xl/sharedStrings.xml><?xml version="1.0" encoding="utf-8"?>
<sst xmlns="http://schemas.openxmlformats.org/spreadsheetml/2006/main" count="173" uniqueCount="119">
  <si>
    <t>Função</t>
  </si>
  <si>
    <t>Subfunção</t>
  </si>
  <si>
    <t>Programa</t>
  </si>
  <si>
    <t>Especificação</t>
  </si>
  <si>
    <t>Ordinário</t>
  </si>
  <si>
    <t>Vinculado</t>
  </si>
  <si>
    <t>Total</t>
  </si>
  <si>
    <t>01</t>
  </si>
  <si>
    <t>Legislativa</t>
  </si>
  <si>
    <t>01</t>
  </si>
  <si>
    <t>031</t>
  </si>
  <si>
    <t>Ação Legislativa</t>
  </si>
  <si>
    <t>01</t>
  </si>
  <si>
    <t>031</t>
  </si>
  <si>
    <t>0001</t>
  </si>
  <si>
    <t>Processo Legislativo</t>
  </si>
  <si>
    <t>03</t>
  </si>
  <si>
    <t>Essencial à Justiça</t>
  </si>
  <si>
    <t>03</t>
  </si>
  <si>
    <t>092</t>
  </si>
  <si>
    <t>Representação Judicial e Extrajudicial</t>
  </si>
  <si>
    <t>03</t>
  </si>
  <si>
    <t>092</t>
  </si>
  <si>
    <t>0703</t>
  </si>
  <si>
    <t>Advocacia Municipal</t>
  </si>
  <si>
    <t>03</t>
  </si>
  <si>
    <t>Administração Geral</t>
  </si>
  <si>
    <t>03</t>
  </si>
  <si>
    <t>0708</t>
  </si>
  <si>
    <t>Administração da Secretaria Juridica</t>
  </si>
  <si>
    <t>03</t>
  </si>
  <si>
    <t>0719</t>
  </si>
  <si>
    <t>Administração da Secretaria de Relações Institucionais</t>
  </si>
  <si>
    <t>04</t>
  </si>
  <si>
    <t>Administração</t>
  </si>
  <si>
    <t>04</t>
  </si>
  <si>
    <t>Administração Geral</t>
  </si>
  <si>
    <t>04</t>
  </si>
  <si>
    <t>0607</t>
  </si>
  <si>
    <t>Gestão das Politicas de Desenvolvimentos</t>
  </si>
  <si>
    <t>04</t>
  </si>
  <si>
    <t>0701</t>
  </si>
  <si>
    <t>Administração, Finanças e Planejamento</t>
  </si>
  <si>
    <t>04</t>
  </si>
  <si>
    <t>0706</t>
  </si>
  <si>
    <t>Ouvidoria Municipal</t>
  </si>
  <si>
    <t>04</t>
  </si>
  <si>
    <t>0709</t>
  </si>
  <si>
    <t>Administração da Secretaria de Planejamento</t>
  </si>
  <si>
    <t>04</t>
  </si>
  <si>
    <t>0710</t>
  </si>
  <si>
    <t>Gestão de Politicas Administrativas</t>
  </si>
  <si>
    <t>04</t>
  </si>
  <si>
    <t>0715</t>
  </si>
  <si>
    <t>Administração da Assessoria de Comunicação</t>
  </si>
  <si>
    <t>04</t>
  </si>
  <si>
    <t>0716</t>
  </si>
  <si>
    <t>Administração Superior</t>
  </si>
  <si>
    <t>04</t>
  </si>
  <si>
    <t>0717</t>
  </si>
  <si>
    <t>Administração da Politica de Infra Estrutura - Obras Públicas</t>
  </si>
  <si>
    <t>04</t>
  </si>
  <si>
    <t>0718</t>
  </si>
  <si>
    <t>Gestão Administrativa da Assessoria Ind. e Com.</t>
  </si>
  <si>
    <t>04</t>
  </si>
  <si>
    <t>Normatização e Fiscalização</t>
  </si>
  <si>
    <t>04</t>
  </si>
  <si>
    <t>0514</t>
  </si>
  <si>
    <t>Regulação, controle, definição de políticas e coordenação do saneamento</t>
  </si>
  <si>
    <t>básico a nível municipal</t>
  </si>
  <si>
    <t>04</t>
  </si>
  <si>
    <t>Administração de Receitas</t>
  </si>
  <si>
    <t>04</t>
  </si>
  <si>
    <t>0701</t>
  </si>
  <si>
    <t>Administração, Finanças e Planejamento</t>
  </si>
  <si>
    <t>05</t>
  </si>
  <si>
    <t>Defesa Nacional</t>
  </si>
  <si>
    <t>05</t>
  </si>
  <si>
    <t>Defesa Terrestre</t>
  </si>
  <si>
    <t>05</t>
  </si>
  <si>
    <t>0714</t>
  </si>
  <si>
    <t>Junta do Serviço Militar</t>
  </si>
  <si>
    <t>06</t>
  </si>
  <si>
    <t>Segurança Pública</t>
  </si>
  <si>
    <t>06</t>
  </si>
  <si>
    <t>06</t>
  </si>
  <si>
    <t>0801</t>
  </si>
  <si>
    <t>Sinal Verde -  Trânsito Racional</t>
  </si>
  <si>
    <t>06</t>
  </si>
  <si>
    <t>0804</t>
  </si>
  <si>
    <t>Defesa Civil</t>
  </si>
  <si>
    <t>06</t>
  </si>
  <si>
    <t>0805</t>
  </si>
  <si>
    <t>Gestão dos Sistemas de Trânsito</t>
  </si>
  <si>
    <t>06</t>
  </si>
  <si>
    <t>Policiamento</t>
  </si>
  <si>
    <t>06</t>
  </si>
  <si>
    <t>0803</t>
  </si>
  <si>
    <t>Apoio a Defesa Nacional, Segurança Pública, Combate a Sinistros e</t>
  </si>
  <si>
    <t>Salvamentos</t>
  </si>
  <si>
    <t>06</t>
  </si>
  <si>
    <t>Defesa Civil</t>
  </si>
  <si>
    <t>06</t>
  </si>
  <si>
    <t>0804</t>
  </si>
  <si>
    <t>Defesa Civil</t>
  </si>
  <si>
    <t>06</t>
  </si>
  <si>
    <t>Informação e Inteligência</t>
  </si>
  <si>
    <t>06</t>
  </si>
  <si>
    <t>0505</t>
  </si>
  <si>
    <t>Central de Monitoramento por Câmeras</t>
  </si>
  <si>
    <t>PREFEITURA MUNICIPAL DE</t>
  </si>
  <si>
    <t>Exercício: 2020</t>
  </si>
  <si>
    <t>Total geral</t>
  </si>
  <si>
    <t>Demonstrativo de Funções e Subfunção e Programas – Com Vinculo de Recursos</t>
  </si>
  <si>
    <t>Quebra de texto</t>
  </si>
  <si>
    <t>Quebra de texto do nivel acima</t>
  </si>
  <si>
    <t>Saldo por linha da Função +Subfunçao e Programa</t>
  </si>
  <si>
    <t>Consolidado Ordinarios + Vinculados</t>
  </si>
  <si>
    <t>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</si>
</sst>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6" x14ac:knownFonts="1">
    <font>
      <sz val="10"/>
      <name val="Arial"/>
      <family val="2"/>
    </font>
    <font>
      <sz val="1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5999938962981048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2">
    <xf numFmtId="0" fontId="0" fillId="0" borderId="0" xfId="0"/>
    <xf numFmtId="0" fontId="3" fillId="0" borderId="0" xfId="0" applyFont="1"/>
    <xf numFmtId="0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NumberFormat="1" applyFont="1" applyAlignment="1"/>
    <xf numFmtId="0" fontId="3" fillId="0" borderId="0" xfId="0" applyFont="1" applyAlignment="1"/>
    <xf numFmtId="1" fontId="3" fillId="0" borderId="0" xfId="0" applyNumberFormat="1" applyFont="1" applyAlignment="1">
      <alignment horizontal="center"/>
    </xf>
    <xf numFmtId="43" fontId="3" fillId="0" borderId="0" xfId="1" applyFont="1" applyAlignment="1">
      <alignment horizontal="right"/>
    </xf>
    <xf numFmtId="43" fontId="2" fillId="0" borderId="0" xfId="1" applyFont="1" applyAlignment="1">
      <alignment horizontal="right"/>
    </xf>
    <xf numFmtId="0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 vertical="center"/>
    </xf>
    <xf numFmtId="43" fontId="3" fillId="2" borderId="0" xfId="1" applyFont="1" applyFill="1" applyAlignment="1">
      <alignment horizontal="right"/>
    </xf>
    <xf numFmtId="0" fontId="3" fillId="3" borderId="0" xfId="0" applyNumberFormat="1" applyFont="1" applyFill="1" applyAlignment="1">
      <alignment horizontal="center"/>
    </xf>
    <xf numFmtId="1" fontId="3" fillId="3" borderId="0" xfId="0" applyNumberFormat="1" applyFont="1" applyFill="1" applyAlignment="1">
      <alignment horizontal="center"/>
    </xf>
    <xf numFmtId="0" fontId="3" fillId="3" borderId="0" xfId="0" applyFont="1" applyFill="1" applyAlignment="1"/>
    <xf numFmtId="0" fontId="3" fillId="3" borderId="0" xfId="0" applyNumberFormat="1" applyFont="1" applyFill="1"/>
    <xf numFmtId="43" fontId="3" fillId="3" borderId="0" xfId="1" applyFont="1" applyFill="1" applyAlignment="1">
      <alignment horizontal="right"/>
    </xf>
    <xf numFmtId="0" fontId="3" fillId="3" borderId="0" xfId="0" applyNumberFormat="1" applyFont="1" applyFill="1" applyAlignment="1"/>
    <xf numFmtId="0" fontId="3" fillId="0" borderId="0" xfId="0" applyNumberFormat="1" applyFont="1" applyFill="1" applyAlignment="1">
      <alignment horizontal="center"/>
    </xf>
    <xf numFmtId="1" fontId="3" fillId="0" borderId="0" xfId="0" applyNumberFormat="1" applyFont="1" applyFill="1" applyAlignment="1">
      <alignment horizontal="center"/>
    </xf>
    <xf numFmtId="0" fontId="3" fillId="0" borderId="0" xfId="0" applyFont="1" applyFill="1" applyAlignment="1"/>
    <xf numFmtId="0" fontId="3" fillId="0" borderId="0" xfId="0" applyNumberFormat="1" applyFont="1" applyFill="1"/>
    <xf numFmtId="43" fontId="3" fillId="0" borderId="0" xfId="1" applyFont="1" applyFill="1" applyAlignment="1">
      <alignment horizontal="right"/>
    </xf>
    <xf numFmtId="0" fontId="3" fillId="0" borderId="0" xfId="0" applyNumberFormat="1" applyFont="1" applyFill="1" applyAlignment="1"/>
    <xf numFmtId="0" fontId="3" fillId="0" borderId="0" xfId="0" applyFont="1" applyFill="1" applyAlignment="1">
      <alignment horizontal="center"/>
    </xf>
    <xf numFmtId="0" fontId="3" fillId="4" borderId="0" xfId="0" applyNumberFormat="1" applyFont="1" applyFill="1" applyAlignment="1">
      <alignment horizontal="center"/>
    </xf>
    <xf numFmtId="0" fontId="3" fillId="4" borderId="0" xfId="0" applyFont="1" applyFill="1" applyAlignment="1">
      <alignment horizontal="center"/>
    </xf>
    <xf numFmtId="0" fontId="3" fillId="4" borderId="0" xfId="0" applyFont="1" applyFill="1" applyAlignment="1"/>
    <xf numFmtId="0" fontId="3" fillId="4" borderId="0" xfId="0" applyNumberFormat="1" applyFont="1" applyFill="1"/>
    <xf numFmtId="43" fontId="3" fillId="4" borderId="0" xfId="1" applyFont="1" applyFill="1" applyAlignment="1">
      <alignment horizontal="right"/>
    </xf>
    <xf numFmtId="0" fontId="3" fillId="5" borderId="0" xfId="0" applyNumberFormat="1" applyFont="1" applyFill="1" applyAlignment="1">
      <alignment horizontal="center"/>
    </xf>
    <xf numFmtId="0" fontId="3" fillId="5" borderId="0" xfId="0" applyFont="1" applyFill="1" applyAlignment="1"/>
    <xf numFmtId="0" fontId="3" fillId="5" borderId="0" xfId="0" applyNumberFormat="1" applyFont="1" applyFill="1"/>
    <xf numFmtId="43" fontId="3" fillId="5" borderId="0" xfId="1" applyFont="1" applyFill="1" applyAlignment="1">
      <alignment horizontal="right"/>
    </xf>
    <xf numFmtId="1" fontId="3" fillId="5" borderId="0" xfId="0" applyNumberFormat="1" applyFont="1" applyFill="1" applyAlignment="1">
      <alignment horizontal="center"/>
    </xf>
    <xf numFmtId="0" fontId="3" fillId="5" borderId="0" xfId="0" applyNumberFormat="1" applyFont="1" applyFill="1" applyAlignment="1"/>
    <xf numFmtId="43" fontId="2" fillId="0" borderId="0" xfId="1" applyNumberFormat="1" applyFont="1" applyAlignment="1">
      <alignment horizontal="right"/>
    </xf>
    <xf numFmtId="4" fontId="3" fillId="0" borderId="0" xfId="1" applyNumberFormat="1" applyFont="1" applyFill="1" applyAlignment="1">
      <alignment horizontal="right"/>
    </xf>
    <xf numFmtId="0" fontId="3" fillId="0" borderId="0" xfId="0" applyFont="1" applyFill="1" applyAlignment="1">
      <alignment horizontal="center"/>
    </xf>
    <xf numFmtId="4" fontId="3" fillId="0" borderId="0" xfId="1" applyNumberFormat="1" applyFont="1" applyAlignment="1">
      <alignment horizontal="right"/>
    </xf>
    <xf numFmtId="43" fontId="2" fillId="2" borderId="0" xfId="1" applyFont="1" applyFill="1" applyAlignment="1">
      <alignment horizontal="right"/>
    </xf>
  </cellXfs>
  <cellStyles count="2">
    <cellStyle name="Normal" xfId="0" builtinId="0"/>
    <cellStyle name="Vírgula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46"/>
  <sheetViews>
    <sheetView tabSelected="1" topLeftCell="A19" zoomScale="70" zoomScaleNormal="70" workbookViewId="0">
      <selection activeCell="G45" sqref="G45"/>
    </sheetView>
  </sheetViews>
  <sheetFormatPr defaultRowHeight="14.25" x14ac:dyDescent="0.2"/>
  <cols>
    <col min="1" max="1" width="11.5703125" style="4" customWidth="1"/>
    <col min="2" max="2" width="11.85546875" style="4" customWidth="1"/>
    <col min="3" max="3" width="15.42578125" style="6" customWidth="1"/>
    <col min="4" max="4" width="55.42578125" style="1" customWidth="1"/>
    <col min="5" max="5" width="21.42578125" style="1" bestFit="1" customWidth="1"/>
    <col min="6" max="6" width="17.42578125" style="1" customWidth="1"/>
    <col min="7" max="7" width="22.140625" style="1" customWidth="1"/>
    <col min="8" max="8" width="9.5703125" style="1" customWidth="1"/>
    <col min="9" max="16384" width="9.140625" style="1"/>
  </cols>
  <sheetData>
    <row r="1" spans="1:8" ht="15" x14ac:dyDescent="0.25">
      <c r="A1" s="10" t="s">
        <v>110</v>
      </c>
      <c r="B1" s="10"/>
      <c r="C1" s="10"/>
      <c r="D1" s="10"/>
      <c r="E1" s="10"/>
      <c r="F1" s="10"/>
      <c r="G1" s="10"/>
      <c r="H1" s="10"/>
    </row>
    <row r="2" spans="1:8" ht="15" x14ac:dyDescent="0.25">
      <c r="A2" s="10" t="s">
        <v>111</v>
      </c>
      <c r="B2" s="10"/>
      <c r="C2" s="10"/>
      <c r="D2" s="10"/>
      <c r="E2" s="10"/>
      <c r="F2" s="10"/>
      <c r="G2" s="10"/>
      <c r="H2" s="10"/>
    </row>
    <row r="3" spans="1:8" ht="15" x14ac:dyDescent="0.2">
      <c r="A3" s="11" t="s">
        <v>113</v>
      </c>
      <c r="B3" s="11"/>
      <c r="C3" s="11"/>
      <c r="D3" s="11"/>
      <c r="E3" s="11"/>
      <c r="F3" s="11"/>
      <c r="G3" s="11"/>
      <c r="H3" s="11"/>
    </row>
    <row r="4" spans="1:8" s="4" customFormat="1" x14ac:dyDescent="0.2">
      <c r="A4" s="3" t="s">
        <v>0</v>
      </c>
      <c r="B4" s="3" t="s">
        <v>1</v>
      </c>
      <c r="C4" s="5" t="s">
        <v>2</v>
      </c>
      <c r="D4" s="3" t="s">
        <v>3</v>
      </c>
      <c r="E4" s="3" t="s">
        <v>4</v>
      </c>
      <c r="F4" s="3" t="s">
        <v>5</v>
      </c>
      <c r="G4" s="3" t="s">
        <v>6</v>
      </c>
    </row>
    <row r="5" spans="1:8" x14ac:dyDescent="0.2">
      <c r="A5" s="3" t="s">
        <v>7</v>
      </c>
      <c r="D5" s="2" t="s">
        <v>8</v>
      </c>
      <c r="E5" s="8">
        <f>E7</f>
        <v>13800000</v>
      </c>
      <c r="F5" s="8">
        <f>F7</f>
        <v>0</v>
      </c>
      <c r="G5" s="8">
        <f>F5+E5</f>
        <v>13800000</v>
      </c>
    </row>
    <row r="6" spans="1:8" x14ac:dyDescent="0.2">
      <c r="A6" s="3" t="s">
        <v>9</v>
      </c>
      <c r="B6" s="3" t="s">
        <v>10</v>
      </c>
      <c r="D6" s="2" t="s">
        <v>11</v>
      </c>
      <c r="E6" s="40">
        <v>13800000</v>
      </c>
      <c r="F6" s="8"/>
      <c r="G6" s="8">
        <f t="shared" ref="G6:G39" si="0">F6+E6</f>
        <v>13800000</v>
      </c>
    </row>
    <row r="7" spans="1:8" x14ac:dyDescent="0.2">
      <c r="A7" s="3" t="s">
        <v>12</v>
      </c>
      <c r="B7" s="3" t="s">
        <v>13</v>
      </c>
      <c r="C7" s="5" t="s">
        <v>14</v>
      </c>
      <c r="D7" s="2" t="s">
        <v>15</v>
      </c>
      <c r="E7" s="40">
        <v>13800000</v>
      </c>
      <c r="F7" s="8"/>
      <c r="G7" s="8">
        <f t="shared" si="0"/>
        <v>13800000</v>
      </c>
    </row>
    <row r="8" spans="1:8" x14ac:dyDescent="0.2">
      <c r="A8" s="19" t="s">
        <v>16</v>
      </c>
      <c r="B8" s="25"/>
      <c r="D8" s="2" t="s">
        <v>17</v>
      </c>
      <c r="E8" s="8">
        <f>E10+E12+E13</f>
        <v>4235000</v>
      </c>
      <c r="F8" s="8">
        <f>F10+F12+F13</f>
        <v>0</v>
      </c>
      <c r="G8" s="8">
        <f t="shared" si="0"/>
        <v>4235000</v>
      </c>
    </row>
    <row r="9" spans="1:8" x14ac:dyDescent="0.2">
      <c r="A9" s="19" t="s">
        <v>18</v>
      </c>
      <c r="B9" s="19" t="s">
        <v>19</v>
      </c>
      <c r="D9" s="2" t="s">
        <v>20</v>
      </c>
      <c r="E9" s="8">
        <f>E10</f>
        <v>350000</v>
      </c>
      <c r="F9" s="8"/>
      <c r="G9" s="8">
        <f t="shared" si="0"/>
        <v>350000</v>
      </c>
    </row>
    <row r="10" spans="1:8" x14ac:dyDescent="0.2">
      <c r="A10" s="19" t="s">
        <v>21</v>
      </c>
      <c r="B10" s="19" t="s">
        <v>22</v>
      </c>
      <c r="C10" s="5" t="s">
        <v>23</v>
      </c>
      <c r="D10" s="2" t="s">
        <v>24</v>
      </c>
      <c r="E10" s="40">
        <v>350000</v>
      </c>
      <c r="F10" s="8"/>
      <c r="G10" s="8">
        <f t="shared" si="0"/>
        <v>350000</v>
      </c>
    </row>
    <row r="11" spans="1:8" x14ac:dyDescent="0.2">
      <c r="A11" s="19" t="s">
        <v>25</v>
      </c>
      <c r="B11" s="20">
        <v>122</v>
      </c>
      <c r="D11" s="2" t="s">
        <v>26</v>
      </c>
      <c r="E11" s="8">
        <f>E12+E13</f>
        <v>3885000</v>
      </c>
      <c r="F11" s="8">
        <f>F12+F13</f>
        <v>0</v>
      </c>
      <c r="G11" s="8">
        <f t="shared" si="0"/>
        <v>3885000</v>
      </c>
    </row>
    <row r="12" spans="1:8" x14ac:dyDescent="0.2">
      <c r="A12" s="19" t="s">
        <v>27</v>
      </c>
      <c r="B12" s="20">
        <v>122</v>
      </c>
      <c r="C12" s="5" t="s">
        <v>28</v>
      </c>
      <c r="D12" s="2" t="s">
        <v>29</v>
      </c>
      <c r="E12" s="40">
        <v>3050000</v>
      </c>
      <c r="F12" s="8"/>
      <c r="G12" s="8">
        <f t="shared" si="0"/>
        <v>3050000</v>
      </c>
    </row>
    <row r="13" spans="1:8" x14ac:dyDescent="0.2">
      <c r="A13" s="19" t="s">
        <v>30</v>
      </c>
      <c r="B13" s="20">
        <v>122</v>
      </c>
      <c r="C13" s="5" t="s">
        <v>31</v>
      </c>
      <c r="D13" s="2" t="s">
        <v>32</v>
      </c>
      <c r="E13" s="40">
        <v>835000</v>
      </c>
      <c r="F13" s="8"/>
      <c r="G13" s="8">
        <f t="shared" si="0"/>
        <v>835000</v>
      </c>
    </row>
    <row r="14" spans="1:8" x14ac:dyDescent="0.2">
      <c r="A14" s="19" t="s">
        <v>33</v>
      </c>
      <c r="B14" s="25"/>
      <c r="C14" s="21"/>
      <c r="D14" s="22" t="s">
        <v>34</v>
      </c>
      <c r="E14" s="23">
        <f>+E15+E25+E28</f>
        <v>45625000</v>
      </c>
      <c r="F14" s="8">
        <f>+F15+F25+F28</f>
        <v>0</v>
      </c>
      <c r="G14" s="8">
        <f t="shared" si="0"/>
        <v>45625000</v>
      </c>
    </row>
    <row r="15" spans="1:8" x14ac:dyDescent="0.2">
      <c r="A15" s="19" t="s">
        <v>35</v>
      </c>
      <c r="B15" s="20">
        <v>122</v>
      </c>
      <c r="C15" s="21"/>
      <c r="D15" s="22" t="s">
        <v>36</v>
      </c>
      <c r="E15" s="23">
        <f>E16+E17+E18+E19+E20+E21+E22+E23+E24</f>
        <v>44110000</v>
      </c>
      <c r="F15" s="8">
        <f>F16+F17+F18+F19+F20+F21+F22+F23+F24</f>
        <v>0</v>
      </c>
      <c r="G15" s="8">
        <f t="shared" si="0"/>
        <v>44110000</v>
      </c>
    </row>
    <row r="16" spans="1:8" x14ac:dyDescent="0.2">
      <c r="A16" s="19" t="s">
        <v>37</v>
      </c>
      <c r="B16" s="20">
        <v>122</v>
      </c>
      <c r="C16" s="24" t="s">
        <v>38</v>
      </c>
      <c r="D16" s="22" t="s">
        <v>39</v>
      </c>
      <c r="E16" s="38">
        <v>2960000</v>
      </c>
      <c r="F16" s="8"/>
      <c r="G16" s="8">
        <f t="shared" si="0"/>
        <v>2960000</v>
      </c>
    </row>
    <row r="17" spans="1:7" x14ac:dyDescent="0.2">
      <c r="A17" s="19" t="s">
        <v>40</v>
      </c>
      <c r="B17" s="20">
        <v>122</v>
      </c>
      <c r="C17" s="24" t="s">
        <v>41</v>
      </c>
      <c r="D17" s="22" t="s">
        <v>42</v>
      </c>
      <c r="E17" s="38">
        <v>10245000</v>
      </c>
      <c r="F17" s="8"/>
      <c r="G17" s="8">
        <f t="shared" si="0"/>
        <v>10245000</v>
      </c>
    </row>
    <row r="18" spans="1:7" x14ac:dyDescent="0.2">
      <c r="A18" s="19" t="s">
        <v>43</v>
      </c>
      <c r="B18" s="20">
        <v>122</v>
      </c>
      <c r="C18" s="24" t="s">
        <v>44</v>
      </c>
      <c r="D18" s="22" t="s">
        <v>45</v>
      </c>
      <c r="E18" s="38">
        <v>25000</v>
      </c>
      <c r="F18" s="8"/>
      <c r="G18" s="8">
        <f t="shared" si="0"/>
        <v>25000</v>
      </c>
    </row>
    <row r="19" spans="1:7" x14ac:dyDescent="0.2">
      <c r="A19" s="19" t="s">
        <v>46</v>
      </c>
      <c r="B19" s="20">
        <v>122</v>
      </c>
      <c r="C19" s="24" t="s">
        <v>47</v>
      </c>
      <c r="D19" s="22" t="s">
        <v>48</v>
      </c>
      <c r="E19" s="38">
        <v>3370000</v>
      </c>
      <c r="F19" s="8"/>
      <c r="G19" s="8">
        <f t="shared" si="0"/>
        <v>3370000</v>
      </c>
    </row>
    <row r="20" spans="1:7" x14ac:dyDescent="0.2">
      <c r="A20" s="19" t="s">
        <v>49</v>
      </c>
      <c r="B20" s="20">
        <v>122</v>
      </c>
      <c r="C20" s="24" t="s">
        <v>50</v>
      </c>
      <c r="D20" s="22" t="s">
        <v>51</v>
      </c>
      <c r="E20" s="38">
        <v>11900000</v>
      </c>
      <c r="F20" s="8"/>
      <c r="G20" s="8">
        <f t="shared" si="0"/>
        <v>11900000</v>
      </c>
    </row>
    <row r="21" spans="1:7" x14ac:dyDescent="0.2">
      <c r="A21" s="19" t="s">
        <v>52</v>
      </c>
      <c r="B21" s="20">
        <v>122</v>
      </c>
      <c r="C21" s="24" t="s">
        <v>53</v>
      </c>
      <c r="D21" s="22" t="s">
        <v>54</v>
      </c>
      <c r="E21" s="38">
        <v>1100000</v>
      </c>
      <c r="F21" s="8"/>
      <c r="G21" s="8">
        <f t="shared" si="0"/>
        <v>1100000</v>
      </c>
    </row>
    <row r="22" spans="1:7" x14ac:dyDescent="0.2">
      <c r="A22" s="19" t="s">
        <v>55</v>
      </c>
      <c r="B22" s="20">
        <v>122</v>
      </c>
      <c r="C22" s="24" t="s">
        <v>56</v>
      </c>
      <c r="D22" s="22" t="s">
        <v>57</v>
      </c>
      <c r="E22" s="38">
        <v>3795000</v>
      </c>
      <c r="F22" s="8"/>
      <c r="G22" s="8">
        <f t="shared" si="0"/>
        <v>3795000</v>
      </c>
    </row>
    <row r="23" spans="1:7" x14ac:dyDescent="0.2">
      <c r="A23" s="19" t="s">
        <v>58</v>
      </c>
      <c r="B23" s="20">
        <v>122</v>
      </c>
      <c r="C23" s="24" t="s">
        <v>59</v>
      </c>
      <c r="D23" s="22" t="s">
        <v>60</v>
      </c>
      <c r="E23" s="38">
        <v>10665000</v>
      </c>
      <c r="F23" s="8"/>
      <c r="G23" s="8">
        <f t="shared" si="0"/>
        <v>10665000</v>
      </c>
    </row>
    <row r="24" spans="1:7" x14ac:dyDescent="0.2">
      <c r="A24" s="19" t="s">
        <v>61</v>
      </c>
      <c r="B24" s="20">
        <v>122</v>
      </c>
      <c r="C24" s="24" t="s">
        <v>62</v>
      </c>
      <c r="D24" s="22" t="s">
        <v>63</v>
      </c>
      <c r="E24" s="38">
        <v>50000</v>
      </c>
      <c r="F24" s="8"/>
      <c r="G24" s="8">
        <f t="shared" si="0"/>
        <v>50000</v>
      </c>
    </row>
    <row r="25" spans="1:7" x14ac:dyDescent="0.2">
      <c r="A25" s="19" t="s">
        <v>64</v>
      </c>
      <c r="B25" s="20">
        <v>125</v>
      </c>
      <c r="C25" s="21"/>
      <c r="D25" s="22" t="s">
        <v>65</v>
      </c>
      <c r="E25" s="23">
        <f>E26</f>
        <v>1095000</v>
      </c>
      <c r="F25" s="8">
        <f>F26</f>
        <v>0</v>
      </c>
      <c r="G25" s="8">
        <f t="shared" si="0"/>
        <v>1095000</v>
      </c>
    </row>
    <row r="26" spans="1:7" x14ac:dyDescent="0.2">
      <c r="A26" s="19" t="s">
        <v>66</v>
      </c>
      <c r="B26" s="20">
        <v>125</v>
      </c>
      <c r="C26" s="24" t="s">
        <v>67</v>
      </c>
      <c r="D26" s="22" t="s">
        <v>68</v>
      </c>
      <c r="E26" s="38">
        <v>1095000</v>
      </c>
      <c r="F26" s="8"/>
      <c r="G26" s="8">
        <f t="shared" si="0"/>
        <v>1095000</v>
      </c>
    </row>
    <row r="27" spans="1:7" x14ac:dyDescent="0.2">
      <c r="A27" s="39" t="s">
        <v>115</v>
      </c>
      <c r="B27" s="39"/>
      <c r="C27" s="39"/>
      <c r="D27" s="22" t="s">
        <v>69</v>
      </c>
      <c r="E27" s="21" t="s">
        <v>115</v>
      </c>
      <c r="F27" s="21"/>
      <c r="G27" s="21"/>
    </row>
    <row r="28" spans="1:7" x14ac:dyDescent="0.2">
      <c r="A28" s="19" t="s">
        <v>70</v>
      </c>
      <c r="B28" s="20">
        <v>129</v>
      </c>
      <c r="C28" s="21"/>
      <c r="D28" s="22" t="s">
        <v>71</v>
      </c>
      <c r="E28" s="23">
        <f>E29</f>
        <v>420000</v>
      </c>
      <c r="F28" s="23">
        <f>F29</f>
        <v>0</v>
      </c>
      <c r="G28" s="23">
        <f t="shared" si="0"/>
        <v>420000</v>
      </c>
    </row>
    <row r="29" spans="1:7" x14ac:dyDescent="0.2">
      <c r="A29" s="19" t="s">
        <v>72</v>
      </c>
      <c r="B29" s="20">
        <v>129</v>
      </c>
      <c r="C29" s="24" t="s">
        <v>73</v>
      </c>
      <c r="D29" s="22" t="s">
        <v>74</v>
      </c>
      <c r="E29" s="38">
        <v>420000</v>
      </c>
      <c r="F29" s="23"/>
      <c r="G29" s="23">
        <f t="shared" si="0"/>
        <v>420000</v>
      </c>
    </row>
    <row r="30" spans="1:7" x14ac:dyDescent="0.2">
      <c r="A30" s="19" t="s">
        <v>75</v>
      </c>
      <c r="B30" s="25"/>
      <c r="C30" s="21"/>
      <c r="D30" s="22" t="s">
        <v>76</v>
      </c>
      <c r="E30" s="23">
        <f>E31</f>
        <v>50000</v>
      </c>
      <c r="F30" s="23">
        <f>F31</f>
        <v>0</v>
      </c>
      <c r="G30" s="23">
        <f t="shared" si="0"/>
        <v>50000</v>
      </c>
    </row>
    <row r="31" spans="1:7" x14ac:dyDescent="0.2">
      <c r="A31" s="19" t="s">
        <v>77</v>
      </c>
      <c r="B31" s="20">
        <v>153</v>
      </c>
      <c r="C31" s="21"/>
      <c r="D31" s="22" t="s">
        <v>78</v>
      </c>
      <c r="E31" s="23">
        <f>E32</f>
        <v>50000</v>
      </c>
      <c r="F31" s="23">
        <f>F32</f>
        <v>0</v>
      </c>
      <c r="G31" s="23">
        <f t="shared" si="0"/>
        <v>50000</v>
      </c>
    </row>
    <row r="32" spans="1:7" x14ac:dyDescent="0.2">
      <c r="A32" s="19" t="s">
        <v>79</v>
      </c>
      <c r="B32" s="20">
        <v>153</v>
      </c>
      <c r="C32" s="24" t="s">
        <v>80</v>
      </c>
      <c r="D32" s="22" t="s">
        <v>81</v>
      </c>
      <c r="E32" s="38">
        <v>50000</v>
      </c>
      <c r="F32" s="23"/>
      <c r="G32" s="23">
        <f t="shared" si="0"/>
        <v>50000</v>
      </c>
    </row>
    <row r="33" spans="1:8" x14ac:dyDescent="0.2">
      <c r="A33" s="19" t="s">
        <v>82</v>
      </c>
      <c r="B33" s="25"/>
      <c r="C33" s="21"/>
      <c r="D33" s="22" t="s">
        <v>83</v>
      </c>
      <c r="E33" s="12">
        <f>E34+E38+E41</f>
        <v>4055000</v>
      </c>
      <c r="F33" s="12">
        <f>F43</f>
        <v>800000</v>
      </c>
      <c r="G33" s="23">
        <f>F33+E33</f>
        <v>4855000</v>
      </c>
      <c r="H33" s="1" t="s">
        <v>116</v>
      </c>
    </row>
    <row r="34" spans="1:8" x14ac:dyDescent="0.2">
      <c r="A34" s="19" t="s">
        <v>84</v>
      </c>
      <c r="B34" s="20">
        <v>122</v>
      </c>
      <c r="C34" s="21"/>
      <c r="D34" s="22" t="s">
        <v>26</v>
      </c>
      <c r="E34" s="23">
        <f>E35+E36+E37+E38+E41</f>
        <v>3480000</v>
      </c>
      <c r="F34" s="23">
        <f>F35+F36+F37+F38+F41</f>
        <v>0</v>
      </c>
      <c r="G34" s="23">
        <f t="shared" si="0"/>
        <v>3480000</v>
      </c>
    </row>
    <row r="35" spans="1:8" x14ac:dyDescent="0.2">
      <c r="A35" s="19" t="s">
        <v>85</v>
      </c>
      <c r="B35" s="20">
        <v>122</v>
      </c>
      <c r="C35" s="24" t="s">
        <v>86</v>
      </c>
      <c r="D35" s="22" t="s">
        <v>87</v>
      </c>
      <c r="E35" s="38">
        <v>30000</v>
      </c>
      <c r="F35" s="23"/>
      <c r="G35" s="23">
        <f t="shared" si="0"/>
        <v>30000</v>
      </c>
    </row>
    <row r="36" spans="1:8" x14ac:dyDescent="0.2">
      <c r="A36" s="19" t="s">
        <v>88</v>
      </c>
      <c r="B36" s="20">
        <v>122</v>
      </c>
      <c r="C36" s="24" t="s">
        <v>89</v>
      </c>
      <c r="D36" s="22" t="s">
        <v>90</v>
      </c>
      <c r="E36" s="38">
        <v>35000</v>
      </c>
      <c r="F36" s="23"/>
      <c r="G36" s="23">
        <f t="shared" si="0"/>
        <v>35000</v>
      </c>
    </row>
    <row r="37" spans="1:8" x14ac:dyDescent="0.2">
      <c r="A37" s="19" t="s">
        <v>91</v>
      </c>
      <c r="B37" s="20">
        <v>122</v>
      </c>
      <c r="C37" s="24" t="s">
        <v>92</v>
      </c>
      <c r="D37" s="22" t="s">
        <v>93</v>
      </c>
      <c r="E37" s="38">
        <v>2840000</v>
      </c>
      <c r="F37" s="23"/>
      <c r="G37" s="23">
        <f t="shared" si="0"/>
        <v>2840000</v>
      </c>
    </row>
    <row r="38" spans="1:8" x14ac:dyDescent="0.2">
      <c r="A38" s="19" t="s">
        <v>94</v>
      </c>
      <c r="B38" s="20">
        <v>181</v>
      </c>
      <c r="C38" s="21"/>
      <c r="D38" s="22" t="s">
        <v>95</v>
      </c>
      <c r="E38" s="23">
        <f>E39</f>
        <v>500000</v>
      </c>
      <c r="F38" s="23">
        <f>F39</f>
        <v>0</v>
      </c>
      <c r="G38" s="23">
        <f t="shared" si="0"/>
        <v>500000</v>
      </c>
    </row>
    <row r="39" spans="1:8" x14ac:dyDescent="0.2">
      <c r="A39" s="19" t="s">
        <v>96</v>
      </c>
      <c r="B39" s="20">
        <v>181</v>
      </c>
      <c r="C39" s="24" t="s">
        <v>97</v>
      </c>
      <c r="D39" s="22" t="s">
        <v>98</v>
      </c>
      <c r="E39" s="38">
        <v>500000</v>
      </c>
      <c r="F39" s="23"/>
      <c r="G39" s="23">
        <f t="shared" si="0"/>
        <v>500000</v>
      </c>
    </row>
    <row r="40" spans="1:8" x14ac:dyDescent="0.2">
      <c r="A40" s="39" t="s">
        <v>115</v>
      </c>
      <c r="B40" s="39"/>
      <c r="C40" s="39"/>
      <c r="D40" s="22" t="s">
        <v>99</v>
      </c>
      <c r="E40" s="21" t="s">
        <v>115</v>
      </c>
      <c r="F40" s="21"/>
      <c r="G40" s="21"/>
    </row>
    <row r="41" spans="1:8" x14ac:dyDescent="0.2">
      <c r="A41" s="19" t="s">
        <v>100</v>
      </c>
      <c r="B41" s="20">
        <v>182</v>
      </c>
      <c r="C41" s="21"/>
      <c r="D41" s="22" t="s">
        <v>101</v>
      </c>
      <c r="E41" s="23">
        <f>E42</f>
        <v>75000</v>
      </c>
      <c r="F41" s="23"/>
      <c r="G41" s="23">
        <f>E41+F41</f>
        <v>75000</v>
      </c>
    </row>
    <row r="42" spans="1:8" x14ac:dyDescent="0.2">
      <c r="A42" s="19" t="s">
        <v>102</v>
      </c>
      <c r="B42" s="20">
        <v>182</v>
      </c>
      <c r="C42" s="24" t="s">
        <v>103</v>
      </c>
      <c r="D42" s="22" t="s">
        <v>104</v>
      </c>
      <c r="E42" s="38">
        <v>75000</v>
      </c>
      <c r="F42" s="23"/>
      <c r="G42" s="23">
        <f t="shared" ref="G42:G44" si="1">E42+F42</f>
        <v>75000</v>
      </c>
    </row>
    <row r="43" spans="1:8" x14ac:dyDescent="0.2">
      <c r="A43" s="19" t="s">
        <v>105</v>
      </c>
      <c r="B43" s="20">
        <v>183</v>
      </c>
      <c r="C43" s="21"/>
      <c r="D43" s="22" t="s">
        <v>106</v>
      </c>
      <c r="E43" s="23"/>
      <c r="F43" s="38">
        <v>800000</v>
      </c>
      <c r="G43" s="23">
        <f t="shared" si="1"/>
        <v>800000</v>
      </c>
    </row>
    <row r="44" spans="1:8" x14ac:dyDescent="0.2">
      <c r="A44" s="3" t="s">
        <v>107</v>
      </c>
      <c r="B44" s="7">
        <v>183</v>
      </c>
      <c r="C44" s="5" t="s">
        <v>108</v>
      </c>
      <c r="D44" s="2" t="s">
        <v>109</v>
      </c>
      <c r="E44" s="8"/>
      <c r="F44" s="40">
        <v>800000</v>
      </c>
      <c r="G44" s="23">
        <f t="shared" si="1"/>
        <v>800000</v>
      </c>
    </row>
    <row r="45" spans="1:8" ht="15" x14ac:dyDescent="0.25">
      <c r="A45" s="10" t="s">
        <v>112</v>
      </c>
      <c r="B45" s="10"/>
      <c r="C45" s="10"/>
      <c r="D45" s="10"/>
      <c r="E45" s="9">
        <f>E5+E8+E14+E30+E33</f>
        <v>67765000</v>
      </c>
      <c r="F45" s="41">
        <f>F5+F8+F14+F30+F33</f>
        <v>800000</v>
      </c>
      <c r="G45" s="9">
        <f>F45+E45</f>
        <v>68565000</v>
      </c>
    </row>
    <row r="46" spans="1:8" x14ac:dyDescent="0.2">
      <c r="F46" s="1" t="s">
        <v>118</v>
      </c>
      <c r="G46" s="1" t="s">
        <v>117</v>
      </c>
    </row>
  </sheetData>
  <mergeCells count="6">
    <mergeCell ref="A1:H1"/>
    <mergeCell ref="A2:H2"/>
    <mergeCell ref="A3:H3"/>
    <mergeCell ref="A45:D45"/>
    <mergeCell ref="A40:C40"/>
    <mergeCell ref="A27:C27"/>
  </mergeCell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G18"/>
  <sheetViews>
    <sheetView workbookViewId="0">
      <selection activeCell="H2" sqref="H2"/>
    </sheetView>
  </sheetViews>
  <sheetFormatPr defaultRowHeight="12.75" x14ac:dyDescent="0.2"/>
  <cols>
    <col min="1" max="1" width="8" bestFit="1" customWidth="1"/>
    <col min="2" max="2" width="11" bestFit="1" customWidth="1"/>
    <col min="3" max="3" width="10.28515625" bestFit="1" customWidth="1"/>
    <col min="4" max="4" width="71.5703125" bestFit="1" customWidth="1"/>
    <col min="5" max="5" width="17.5703125" bestFit="1" customWidth="1"/>
    <col min="6" max="6" width="10" bestFit="1" customWidth="1"/>
    <col min="7" max="7" width="15.7109375" bestFit="1" customWidth="1"/>
  </cols>
  <sheetData>
    <row r="1" spans="1:7" ht="14.25" x14ac:dyDescent="0.2">
      <c r="A1" s="3" t="s">
        <v>0</v>
      </c>
      <c r="B1" s="3" t="s">
        <v>1</v>
      </c>
      <c r="C1" s="5" t="s">
        <v>2</v>
      </c>
      <c r="D1" s="3" t="s">
        <v>3</v>
      </c>
      <c r="E1" s="3" t="s">
        <v>4</v>
      </c>
      <c r="F1" s="3" t="s">
        <v>5</v>
      </c>
      <c r="G1" s="3" t="s">
        <v>6</v>
      </c>
    </row>
    <row r="2" spans="1:7" ht="14.25" x14ac:dyDescent="0.2">
      <c r="A2" s="26" t="s">
        <v>33</v>
      </c>
      <c r="B2" s="27"/>
      <c r="C2" s="28"/>
      <c r="D2" s="29" t="s">
        <v>34</v>
      </c>
      <c r="E2" s="30">
        <f>+E3+E13+E16</f>
        <v>45625000</v>
      </c>
      <c r="F2" s="8">
        <f>+F3+F13+F16</f>
        <v>0</v>
      </c>
      <c r="G2" s="8">
        <f t="shared" ref="G2:G17" si="0">F2+E2</f>
        <v>45625000</v>
      </c>
    </row>
    <row r="3" spans="1:7" ht="14.25" x14ac:dyDescent="0.2">
      <c r="A3" s="31" t="s">
        <v>33</v>
      </c>
      <c r="B3" s="35">
        <v>122</v>
      </c>
      <c r="C3" s="32"/>
      <c r="D3" s="33" t="s">
        <v>26</v>
      </c>
      <c r="E3" s="34">
        <f>E4+E5+E6+E7+E8+E9+E10+E11+E12</f>
        <v>44110000</v>
      </c>
      <c r="F3" s="8">
        <f>F4+F5+F6+F7+F8+F9+F10+F11+F12</f>
        <v>0</v>
      </c>
      <c r="G3" s="8">
        <f t="shared" si="0"/>
        <v>44110000</v>
      </c>
    </row>
    <row r="4" spans="1:7" ht="14.25" x14ac:dyDescent="0.2">
      <c r="A4" s="31" t="s">
        <v>33</v>
      </c>
      <c r="B4" s="35">
        <v>122</v>
      </c>
      <c r="C4" s="36" t="s">
        <v>38</v>
      </c>
      <c r="D4" s="33" t="s">
        <v>39</v>
      </c>
      <c r="E4" s="38">
        <v>2960000</v>
      </c>
      <c r="F4" s="8"/>
      <c r="G4" s="8">
        <f t="shared" si="0"/>
        <v>2960000</v>
      </c>
    </row>
    <row r="5" spans="1:7" ht="14.25" x14ac:dyDescent="0.2">
      <c r="A5" s="31" t="s">
        <v>33</v>
      </c>
      <c r="B5" s="35">
        <v>122</v>
      </c>
      <c r="C5" s="36" t="s">
        <v>41</v>
      </c>
      <c r="D5" s="33" t="s">
        <v>42</v>
      </c>
      <c r="E5" s="38">
        <v>10245000</v>
      </c>
      <c r="F5" s="8"/>
      <c r="G5" s="8">
        <f t="shared" si="0"/>
        <v>10245000</v>
      </c>
    </row>
    <row r="6" spans="1:7" ht="14.25" x14ac:dyDescent="0.2">
      <c r="A6" s="31" t="s">
        <v>33</v>
      </c>
      <c r="B6" s="35">
        <v>122</v>
      </c>
      <c r="C6" s="36" t="s">
        <v>44</v>
      </c>
      <c r="D6" s="33" t="s">
        <v>45</v>
      </c>
      <c r="E6" s="38">
        <v>25000</v>
      </c>
      <c r="F6" s="8"/>
      <c r="G6" s="8">
        <f t="shared" si="0"/>
        <v>25000</v>
      </c>
    </row>
    <row r="7" spans="1:7" ht="14.25" x14ac:dyDescent="0.2">
      <c r="A7" s="31" t="s">
        <v>33</v>
      </c>
      <c r="B7" s="35">
        <v>122</v>
      </c>
      <c r="C7" s="36" t="s">
        <v>47</v>
      </c>
      <c r="D7" s="33" t="s">
        <v>48</v>
      </c>
      <c r="E7" s="38">
        <v>3370000</v>
      </c>
      <c r="F7" s="8"/>
      <c r="G7" s="8">
        <f t="shared" si="0"/>
        <v>3370000</v>
      </c>
    </row>
    <row r="8" spans="1:7" ht="14.25" x14ac:dyDescent="0.2">
      <c r="A8" s="31" t="s">
        <v>33</v>
      </c>
      <c r="B8" s="35">
        <v>122</v>
      </c>
      <c r="C8" s="36" t="s">
        <v>50</v>
      </c>
      <c r="D8" s="33" t="s">
        <v>51</v>
      </c>
      <c r="E8" s="38">
        <v>11900000</v>
      </c>
      <c r="F8" s="8"/>
      <c r="G8" s="8">
        <f t="shared" si="0"/>
        <v>11900000</v>
      </c>
    </row>
    <row r="9" spans="1:7" ht="14.25" x14ac:dyDescent="0.2">
      <c r="A9" s="31" t="s">
        <v>33</v>
      </c>
      <c r="B9" s="35">
        <v>122</v>
      </c>
      <c r="C9" s="36" t="s">
        <v>53</v>
      </c>
      <c r="D9" s="33" t="s">
        <v>54</v>
      </c>
      <c r="E9" s="38">
        <v>1100000</v>
      </c>
      <c r="F9" s="8"/>
      <c r="G9" s="8">
        <f t="shared" si="0"/>
        <v>1100000</v>
      </c>
    </row>
    <row r="10" spans="1:7" ht="14.25" x14ac:dyDescent="0.2">
      <c r="A10" s="31" t="s">
        <v>33</v>
      </c>
      <c r="B10" s="35">
        <v>122</v>
      </c>
      <c r="C10" s="36" t="s">
        <v>56</v>
      </c>
      <c r="D10" s="33" t="s">
        <v>57</v>
      </c>
      <c r="E10" s="38">
        <v>3795000</v>
      </c>
      <c r="F10" s="8"/>
      <c r="G10" s="8">
        <f t="shared" si="0"/>
        <v>3795000</v>
      </c>
    </row>
    <row r="11" spans="1:7" ht="14.25" x14ac:dyDescent="0.2">
      <c r="A11" s="31" t="s">
        <v>33</v>
      </c>
      <c r="B11" s="35">
        <v>122</v>
      </c>
      <c r="C11" s="36" t="s">
        <v>59</v>
      </c>
      <c r="D11" s="33" t="s">
        <v>60</v>
      </c>
      <c r="E11" s="38">
        <v>10665000</v>
      </c>
      <c r="F11" s="8"/>
      <c r="G11" s="8">
        <f t="shared" si="0"/>
        <v>10665000</v>
      </c>
    </row>
    <row r="12" spans="1:7" ht="14.25" x14ac:dyDescent="0.2">
      <c r="A12" s="31" t="s">
        <v>33</v>
      </c>
      <c r="B12" s="35">
        <v>122</v>
      </c>
      <c r="C12" s="36" t="s">
        <v>62</v>
      </c>
      <c r="D12" s="33" t="s">
        <v>63</v>
      </c>
      <c r="E12" s="38">
        <v>50000</v>
      </c>
      <c r="F12" s="8"/>
      <c r="G12" s="8">
        <f t="shared" si="0"/>
        <v>50000</v>
      </c>
    </row>
    <row r="13" spans="1:7" ht="14.25" x14ac:dyDescent="0.2">
      <c r="A13" s="13" t="s">
        <v>33</v>
      </c>
      <c r="B13" s="14">
        <v>125</v>
      </c>
      <c r="C13" s="15"/>
      <c r="D13" s="16" t="s">
        <v>65</v>
      </c>
      <c r="E13" s="17">
        <f>E14</f>
        <v>1095000</v>
      </c>
      <c r="F13" s="8">
        <f>F14</f>
        <v>0</v>
      </c>
      <c r="G13" s="8">
        <f t="shared" si="0"/>
        <v>1095000</v>
      </c>
    </row>
    <row r="14" spans="1:7" ht="14.25" x14ac:dyDescent="0.2">
      <c r="A14" s="13" t="s">
        <v>33</v>
      </c>
      <c r="B14" s="14">
        <v>125</v>
      </c>
      <c r="C14" s="18" t="s">
        <v>67</v>
      </c>
      <c r="D14" s="16" t="s">
        <v>68</v>
      </c>
      <c r="E14" s="38">
        <v>1095000</v>
      </c>
      <c r="F14" s="8"/>
      <c r="G14" s="8">
        <f t="shared" si="0"/>
        <v>1095000</v>
      </c>
    </row>
    <row r="15" spans="1:7" ht="14.25" x14ac:dyDescent="0.2">
      <c r="A15" s="25"/>
      <c r="B15" s="25"/>
      <c r="C15" s="21"/>
      <c r="D15" s="22" t="s">
        <v>69</v>
      </c>
      <c r="E15" s="23" t="s">
        <v>114</v>
      </c>
      <c r="F15" s="23"/>
      <c r="G15" s="23"/>
    </row>
    <row r="16" spans="1:7" ht="14.25" x14ac:dyDescent="0.2">
      <c r="A16" s="13" t="s">
        <v>33</v>
      </c>
      <c r="B16" s="14">
        <v>129</v>
      </c>
      <c r="C16" s="15"/>
      <c r="D16" s="16" t="s">
        <v>71</v>
      </c>
      <c r="E16" s="17">
        <f>E17</f>
        <v>420000</v>
      </c>
      <c r="F16" s="23">
        <f>F17</f>
        <v>0</v>
      </c>
      <c r="G16" s="23">
        <f t="shared" si="0"/>
        <v>420000</v>
      </c>
    </row>
    <row r="17" spans="1:7" ht="14.25" x14ac:dyDescent="0.2">
      <c r="A17" s="13" t="s">
        <v>33</v>
      </c>
      <c r="B17" s="14">
        <v>129</v>
      </c>
      <c r="C17" s="18" t="s">
        <v>41</v>
      </c>
      <c r="D17" s="16" t="s">
        <v>42</v>
      </c>
      <c r="E17" s="38">
        <v>420000</v>
      </c>
      <c r="F17" s="23"/>
      <c r="G17" s="23">
        <f t="shared" si="0"/>
        <v>420000</v>
      </c>
    </row>
    <row r="18" spans="1:7" ht="15" x14ac:dyDescent="0.25">
      <c r="A18" s="10" t="s">
        <v>112</v>
      </c>
      <c r="B18" s="10"/>
      <c r="C18" s="10"/>
      <c r="D18" s="10"/>
      <c r="E18" s="37">
        <f>E2</f>
        <v>45625000</v>
      </c>
      <c r="F18" s="37">
        <f>F2</f>
        <v>0</v>
      </c>
      <c r="G18" s="9">
        <f>F18+E18</f>
        <v>45625000</v>
      </c>
    </row>
  </sheetData>
  <mergeCells count="1">
    <mergeCell ref="A18:D18"/>
  </mergeCells>
  <pageMargins left="0.511811024" right="0.511811024" top="0.78740157499999996" bottom="0.78740157499999996" header="0.31496062000000002" footer="0.31496062000000002"/>
  <legacy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Geral</vt:lpstr>
      <vt:lpstr>Plan1</vt:lpstr>
    </vt:vector>
  </TitlesOfParts>
  <Company>Investintech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A2E_Engine</dc:creator>
  <cp:lastModifiedBy>Gustavo Fernandes Campos</cp:lastModifiedBy>
  <dcterms:created xsi:type="dcterms:W3CDTF">2020-06-22T09:12:12Z</dcterms:created>
  <dcterms:modified xsi:type="dcterms:W3CDTF">2020-08-13T19:08:57Z</dcterms:modified>
</cp:coreProperties>
</file>