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.santos\Desktop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D13" i="1"/>
  <c r="E13" i="1"/>
  <c r="B13" i="1"/>
  <c r="E10" i="1"/>
  <c r="D10" i="1"/>
  <c r="D9" i="1" s="1"/>
  <c r="C10" i="1"/>
  <c r="B10" i="1"/>
  <c r="B9" i="1" s="1"/>
  <c r="E9" i="1" l="1"/>
  <c r="C9" i="1"/>
  <c r="B33" i="1"/>
  <c r="B34" i="1" s="1"/>
  <c r="C33" i="1" l="1"/>
  <c r="C34" i="1" s="1"/>
  <c r="D33" i="1"/>
  <c r="D34" i="1" s="1"/>
  <c r="E33" i="1"/>
  <c r="E34" i="1" s="1"/>
  <c r="C25" i="1" l="1"/>
  <c r="C24" i="1" s="1"/>
  <c r="D25" i="1"/>
  <c r="D24" i="1" s="1"/>
  <c r="E25" i="1"/>
  <c r="E24" i="1" s="1"/>
  <c r="B25" i="1"/>
  <c r="B24" i="1" s="1"/>
  <c r="C7" i="1"/>
  <c r="D7" i="1"/>
  <c r="D31" i="1" s="1"/>
  <c r="E7" i="1"/>
  <c r="E31" i="1" s="1"/>
  <c r="B7" i="1"/>
  <c r="B31" i="1" l="1"/>
  <c r="B29" i="1"/>
  <c r="B32" i="1" s="1"/>
  <c r="C29" i="1"/>
  <c r="C32" i="1" s="1"/>
  <c r="C31" i="1"/>
  <c r="E29" i="1"/>
  <c r="E32" i="1" s="1"/>
  <c r="D29" i="1"/>
  <c r="D32" i="1" s="1"/>
</calcChain>
</file>

<file path=xl/sharedStrings.xml><?xml version="1.0" encoding="utf-8"?>
<sst xmlns="http://schemas.openxmlformats.org/spreadsheetml/2006/main" count="37" uniqueCount="35">
  <si>
    <t xml:space="preserve">Até o 1º Quadrimestre </t>
  </si>
  <si>
    <t xml:space="preserve">Até o 2º Quadrimestre </t>
  </si>
  <si>
    <t xml:space="preserve">Até o 3º Quadrimestre </t>
  </si>
  <si>
    <t>Prefeitura Municipal de SP</t>
  </si>
  <si>
    <t>Poder: Executivo</t>
  </si>
  <si>
    <t>Exercício: 2019 (Moeda: R$)</t>
  </si>
  <si>
    <t xml:space="preserve">Saldo do Exercício Anterior </t>
  </si>
  <si>
    <t xml:space="preserve">Internos </t>
  </si>
  <si>
    <t xml:space="preserve">Externos </t>
  </si>
  <si>
    <t xml:space="preserve">Financiamentos </t>
  </si>
  <si>
    <t xml:space="preserve">DIVIDA CONSOLIDADA - DC (I) </t>
  </si>
  <si>
    <t xml:space="preserve">Divida Mobiliária </t>
  </si>
  <si>
    <t xml:space="preserve">Divida Contratual </t>
  </si>
  <si>
    <t xml:space="preserve">Emprestimos </t>
  </si>
  <si>
    <t xml:space="preserve">Contribuicoes Previdenciarias </t>
  </si>
  <si>
    <t xml:space="preserve">Demais Contribuicoes Sociais </t>
  </si>
  <si>
    <t xml:space="preserve">FGTS </t>
  </si>
  <si>
    <t xml:space="preserve">Instituição Nao Financeira </t>
  </si>
  <si>
    <t xml:space="preserve">Demais Dividas Contratuais </t>
  </si>
  <si>
    <t xml:space="preserve">Precatorios Posteriores a 05/05/2000 (inclusive) Vencidos e Nao Pagos </t>
  </si>
  <si>
    <t xml:space="preserve">Outras Dívidas </t>
  </si>
  <si>
    <t xml:space="preserve">DEDUÇÕES (II) </t>
  </si>
  <si>
    <t xml:space="preserve">Disponibilidade de Caixa </t>
  </si>
  <si>
    <t xml:space="preserve">Disponibilidade de Caixa Bruta </t>
  </si>
  <si>
    <t xml:space="preserve">(-) Restos a Pagar Processados </t>
  </si>
  <si>
    <t xml:space="preserve">Demais Haveres Financeiros </t>
  </si>
  <si>
    <t xml:space="preserve">DIVIDA CONSOLIDADA LIQUIDA (DCL) (III) = (I - II) </t>
  </si>
  <si>
    <t xml:space="preserve">% da DC sobre a RCL (I/RCL) </t>
  </si>
  <si>
    <t xml:space="preserve">% da DCL sobre a RCL (III/RCL) </t>
  </si>
  <si>
    <t xml:space="preserve">LIMITE DEFINIDO POR RESOLUCAO DO SENADO FEDERAL </t>
  </si>
  <si>
    <t xml:space="preserve">RECEITA CORRENTE LÍQUIDA - RCL </t>
  </si>
  <si>
    <t xml:space="preserve">LIMITE DE ALERTA (inciso III do § 1º do art. 59 da LRF) </t>
  </si>
  <si>
    <t>Parcelamento e Renegociacao de Dividas de Tributos</t>
  </si>
  <si>
    <t>Descrição</t>
  </si>
  <si>
    <t>Demonstrativo da Dívida Consolidada Liquida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</si>
</sst>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b/>
      <sz val="10"/>
      <color indexed="63"/>
      <name val="LucidaSansRegular"/>
    </font>
    <font>
      <b/>
      <sz val="10"/>
      <name val="LucidaSansRegular"/>
    </font>
    <font>
      <sz val="11"/>
      <name val="Calibri"/>
      <family val="2"/>
      <scheme val="minor"/>
    </font>
    <font>
      <sz val="10"/>
      <name val="LucidaSansRegular"/>
    </font>
    <font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wrapText="1"/>
    </xf>
    <xf numFmtId="0" fontId="3" fillId="2" borderId="0" xfId="0" applyFont="1" applyFill="1"/>
    <xf numFmtId="4" fontId="4" fillId="2" borderId="1" xfId="0" applyNumberFormat="1" applyFont="1" applyFill="1" applyBorder="1" applyAlignment="1" applyProtection="1">
      <alignment vertical="center"/>
      <protection locked="0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 wrapText="1"/>
    </xf>
    <xf numFmtId="0" fontId="5" fillId="2" borderId="0" xfId="0" applyFont="1" applyFill="1"/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2" fillId="2" borderId="1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tabSelected="1" workbookViewId="0">
      <selection activeCell="G16" sqref="G16"/>
    </sheetView>
  </sheetViews>
  <sheetFormatPr defaultRowHeight="15"/>
  <cols>
    <col min="1" max="1" width="61.7109375" style="2" bestFit="1" customWidth="1"/>
    <col min="2" max="2" width="27.7109375" style="2" customWidth="1"/>
    <col min="3" max="3" width="24" style="2" customWidth="1"/>
    <col min="4" max="4" width="24.85546875" style="2" customWidth="1"/>
    <col min="5" max="5" width="23.5703125" style="2" customWidth="1"/>
    <col min="6" max="162" width="9.140625" style="2"/>
    <col min="163" max="163" width="77.5703125" style="2" customWidth="1"/>
    <col min="164" max="164" width="34.140625" style="2" customWidth="1"/>
    <col min="165" max="165" width="24" style="2" customWidth="1"/>
    <col min="166" max="166" width="24.85546875" style="2" customWidth="1"/>
    <col min="167" max="167" width="40" style="2" customWidth="1"/>
    <col min="168" max="169" width="21" style="2" customWidth="1"/>
    <col min="170" max="170" width="29.140625" style="2" customWidth="1"/>
    <col min="171" max="172" width="21" style="2" customWidth="1"/>
    <col min="173" max="173" width="28.42578125" style="2" customWidth="1"/>
    <col min="174" max="175" width="21" style="2" customWidth="1"/>
    <col min="176" max="418" width="9.140625" style="2"/>
    <col min="419" max="419" width="77.5703125" style="2" customWidth="1"/>
    <col min="420" max="420" width="34.140625" style="2" customWidth="1"/>
    <col min="421" max="421" width="24" style="2" customWidth="1"/>
    <col min="422" max="422" width="24.85546875" style="2" customWidth="1"/>
    <col min="423" max="423" width="40" style="2" customWidth="1"/>
    <col min="424" max="425" width="21" style="2" customWidth="1"/>
    <col min="426" max="426" width="29.140625" style="2" customWidth="1"/>
    <col min="427" max="428" width="21" style="2" customWidth="1"/>
    <col min="429" max="429" width="28.42578125" style="2" customWidth="1"/>
    <col min="430" max="431" width="21" style="2" customWidth="1"/>
    <col min="432" max="674" width="9.140625" style="2"/>
    <col min="675" max="675" width="77.5703125" style="2" customWidth="1"/>
    <col min="676" max="676" width="34.140625" style="2" customWidth="1"/>
    <col min="677" max="677" width="24" style="2" customWidth="1"/>
    <col min="678" max="678" width="24.85546875" style="2" customWidth="1"/>
    <col min="679" max="679" width="40" style="2" customWidth="1"/>
    <col min="680" max="681" width="21" style="2" customWidth="1"/>
    <col min="682" max="682" width="29.140625" style="2" customWidth="1"/>
    <col min="683" max="684" width="21" style="2" customWidth="1"/>
    <col min="685" max="685" width="28.42578125" style="2" customWidth="1"/>
    <col min="686" max="687" width="21" style="2" customWidth="1"/>
    <col min="688" max="930" width="9.140625" style="2"/>
    <col min="931" max="931" width="77.5703125" style="2" customWidth="1"/>
    <col min="932" max="932" width="34.140625" style="2" customWidth="1"/>
    <col min="933" max="933" width="24" style="2" customWidth="1"/>
    <col min="934" max="934" width="24.85546875" style="2" customWidth="1"/>
    <col min="935" max="935" width="40" style="2" customWidth="1"/>
    <col min="936" max="937" width="21" style="2" customWidth="1"/>
    <col min="938" max="938" width="29.140625" style="2" customWidth="1"/>
    <col min="939" max="940" width="21" style="2" customWidth="1"/>
    <col min="941" max="941" width="28.42578125" style="2" customWidth="1"/>
    <col min="942" max="943" width="21" style="2" customWidth="1"/>
    <col min="944" max="1186" width="9.140625" style="2"/>
    <col min="1187" max="1187" width="77.5703125" style="2" customWidth="1"/>
    <col min="1188" max="1188" width="34.140625" style="2" customWidth="1"/>
    <col min="1189" max="1189" width="24" style="2" customWidth="1"/>
    <col min="1190" max="1190" width="24.85546875" style="2" customWidth="1"/>
    <col min="1191" max="1191" width="40" style="2" customWidth="1"/>
    <col min="1192" max="1193" width="21" style="2" customWidth="1"/>
    <col min="1194" max="1194" width="29.140625" style="2" customWidth="1"/>
    <col min="1195" max="1196" width="21" style="2" customWidth="1"/>
    <col min="1197" max="1197" width="28.42578125" style="2" customWidth="1"/>
    <col min="1198" max="1199" width="21" style="2" customWidth="1"/>
    <col min="1200" max="1442" width="9.140625" style="2"/>
    <col min="1443" max="1443" width="77.5703125" style="2" customWidth="1"/>
    <col min="1444" max="1444" width="34.140625" style="2" customWidth="1"/>
    <col min="1445" max="1445" width="24" style="2" customWidth="1"/>
    <col min="1446" max="1446" width="24.85546875" style="2" customWidth="1"/>
    <col min="1447" max="1447" width="40" style="2" customWidth="1"/>
    <col min="1448" max="1449" width="21" style="2" customWidth="1"/>
    <col min="1450" max="1450" width="29.140625" style="2" customWidth="1"/>
    <col min="1451" max="1452" width="21" style="2" customWidth="1"/>
    <col min="1453" max="1453" width="28.42578125" style="2" customWidth="1"/>
    <col min="1454" max="1455" width="21" style="2" customWidth="1"/>
    <col min="1456" max="1698" width="9.140625" style="2"/>
    <col min="1699" max="1699" width="77.5703125" style="2" customWidth="1"/>
    <col min="1700" max="1700" width="34.140625" style="2" customWidth="1"/>
    <col min="1701" max="1701" width="24" style="2" customWidth="1"/>
    <col min="1702" max="1702" width="24.85546875" style="2" customWidth="1"/>
    <col min="1703" max="1703" width="40" style="2" customWidth="1"/>
    <col min="1704" max="1705" width="21" style="2" customWidth="1"/>
    <col min="1706" max="1706" width="29.140625" style="2" customWidth="1"/>
    <col min="1707" max="1708" width="21" style="2" customWidth="1"/>
    <col min="1709" max="1709" width="28.42578125" style="2" customWidth="1"/>
    <col min="1710" max="1711" width="21" style="2" customWidth="1"/>
    <col min="1712" max="1954" width="9.140625" style="2"/>
    <col min="1955" max="1955" width="77.5703125" style="2" customWidth="1"/>
    <col min="1956" max="1956" width="34.140625" style="2" customWidth="1"/>
    <col min="1957" max="1957" width="24" style="2" customWidth="1"/>
    <col min="1958" max="1958" width="24.85546875" style="2" customWidth="1"/>
    <col min="1959" max="1959" width="40" style="2" customWidth="1"/>
    <col min="1960" max="1961" width="21" style="2" customWidth="1"/>
    <col min="1962" max="1962" width="29.140625" style="2" customWidth="1"/>
    <col min="1963" max="1964" width="21" style="2" customWidth="1"/>
    <col min="1965" max="1965" width="28.42578125" style="2" customWidth="1"/>
    <col min="1966" max="1967" width="21" style="2" customWidth="1"/>
    <col min="1968" max="2210" width="9.140625" style="2"/>
    <col min="2211" max="2211" width="77.5703125" style="2" customWidth="1"/>
    <col min="2212" max="2212" width="34.140625" style="2" customWidth="1"/>
    <col min="2213" max="2213" width="24" style="2" customWidth="1"/>
    <col min="2214" max="2214" width="24.85546875" style="2" customWidth="1"/>
    <col min="2215" max="2215" width="40" style="2" customWidth="1"/>
    <col min="2216" max="2217" width="21" style="2" customWidth="1"/>
    <col min="2218" max="2218" width="29.140625" style="2" customWidth="1"/>
    <col min="2219" max="2220" width="21" style="2" customWidth="1"/>
    <col min="2221" max="2221" width="28.42578125" style="2" customWidth="1"/>
    <col min="2222" max="2223" width="21" style="2" customWidth="1"/>
    <col min="2224" max="2466" width="9.140625" style="2"/>
    <col min="2467" max="2467" width="77.5703125" style="2" customWidth="1"/>
    <col min="2468" max="2468" width="34.140625" style="2" customWidth="1"/>
    <col min="2469" max="2469" width="24" style="2" customWidth="1"/>
    <col min="2470" max="2470" width="24.85546875" style="2" customWidth="1"/>
    <col min="2471" max="2471" width="40" style="2" customWidth="1"/>
    <col min="2472" max="2473" width="21" style="2" customWidth="1"/>
    <col min="2474" max="2474" width="29.140625" style="2" customWidth="1"/>
    <col min="2475" max="2476" width="21" style="2" customWidth="1"/>
    <col min="2477" max="2477" width="28.42578125" style="2" customWidth="1"/>
    <col min="2478" max="2479" width="21" style="2" customWidth="1"/>
    <col min="2480" max="2722" width="9.140625" style="2"/>
    <col min="2723" max="2723" width="77.5703125" style="2" customWidth="1"/>
    <col min="2724" max="2724" width="34.140625" style="2" customWidth="1"/>
    <col min="2725" max="2725" width="24" style="2" customWidth="1"/>
    <col min="2726" max="2726" width="24.85546875" style="2" customWidth="1"/>
    <col min="2727" max="2727" width="40" style="2" customWidth="1"/>
    <col min="2728" max="2729" width="21" style="2" customWidth="1"/>
    <col min="2730" max="2730" width="29.140625" style="2" customWidth="1"/>
    <col min="2731" max="2732" width="21" style="2" customWidth="1"/>
    <col min="2733" max="2733" width="28.42578125" style="2" customWidth="1"/>
    <col min="2734" max="2735" width="21" style="2" customWidth="1"/>
    <col min="2736" max="2978" width="9.140625" style="2"/>
    <col min="2979" max="2979" width="77.5703125" style="2" customWidth="1"/>
    <col min="2980" max="2980" width="34.140625" style="2" customWidth="1"/>
    <col min="2981" max="2981" width="24" style="2" customWidth="1"/>
    <col min="2982" max="2982" width="24.85546875" style="2" customWidth="1"/>
    <col min="2983" max="2983" width="40" style="2" customWidth="1"/>
    <col min="2984" max="2985" width="21" style="2" customWidth="1"/>
    <col min="2986" max="2986" width="29.140625" style="2" customWidth="1"/>
    <col min="2987" max="2988" width="21" style="2" customWidth="1"/>
    <col min="2989" max="2989" width="28.42578125" style="2" customWidth="1"/>
    <col min="2990" max="2991" width="21" style="2" customWidth="1"/>
    <col min="2992" max="3234" width="9.140625" style="2"/>
    <col min="3235" max="3235" width="77.5703125" style="2" customWidth="1"/>
    <col min="3236" max="3236" width="34.140625" style="2" customWidth="1"/>
    <col min="3237" max="3237" width="24" style="2" customWidth="1"/>
    <col min="3238" max="3238" width="24.85546875" style="2" customWidth="1"/>
    <col min="3239" max="3239" width="40" style="2" customWidth="1"/>
    <col min="3240" max="3241" width="21" style="2" customWidth="1"/>
    <col min="3242" max="3242" width="29.140625" style="2" customWidth="1"/>
    <col min="3243" max="3244" width="21" style="2" customWidth="1"/>
    <col min="3245" max="3245" width="28.42578125" style="2" customWidth="1"/>
    <col min="3246" max="3247" width="21" style="2" customWidth="1"/>
    <col min="3248" max="3490" width="9.140625" style="2"/>
    <col min="3491" max="3491" width="77.5703125" style="2" customWidth="1"/>
    <col min="3492" max="3492" width="34.140625" style="2" customWidth="1"/>
    <col min="3493" max="3493" width="24" style="2" customWidth="1"/>
    <col min="3494" max="3494" width="24.85546875" style="2" customWidth="1"/>
    <col min="3495" max="3495" width="40" style="2" customWidth="1"/>
    <col min="3496" max="3497" width="21" style="2" customWidth="1"/>
    <col min="3498" max="3498" width="29.140625" style="2" customWidth="1"/>
    <col min="3499" max="3500" width="21" style="2" customWidth="1"/>
    <col min="3501" max="3501" width="28.42578125" style="2" customWidth="1"/>
    <col min="3502" max="3503" width="21" style="2" customWidth="1"/>
    <col min="3504" max="3746" width="9.140625" style="2"/>
    <col min="3747" max="3747" width="77.5703125" style="2" customWidth="1"/>
    <col min="3748" max="3748" width="34.140625" style="2" customWidth="1"/>
    <col min="3749" max="3749" width="24" style="2" customWidth="1"/>
    <col min="3750" max="3750" width="24.85546875" style="2" customWidth="1"/>
    <col min="3751" max="3751" width="40" style="2" customWidth="1"/>
    <col min="3752" max="3753" width="21" style="2" customWidth="1"/>
    <col min="3754" max="3754" width="29.140625" style="2" customWidth="1"/>
    <col min="3755" max="3756" width="21" style="2" customWidth="1"/>
    <col min="3757" max="3757" width="28.42578125" style="2" customWidth="1"/>
    <col min="3758" max="3759" width="21" style="2" customWidth="1"/>
    <col min="3760" max="4002" width="9.140625" style="2"/>
    <col min="4003" max="4003" width="77.5703125" style="2" customWidth="1"/>
    <col min="4004" max="4004" width="34.140625" style="2" customWidth="1"/>
    <col min="4005" max="4005" width="24" style="2" customWidth="1"/>
    <col min="4006" max="4006" width="24.85546875" style="2" customWidth="1"/>
    <col min="4007" max="4007" width="40" style="2" customWidth="1"/>
    <col min="4008" max="4009" width="21" style="2" customWidth="1"/>
    <col min="4010" max="4010" width="29.140625" style="2" customWidth="1"/>
    <col min="4011" max="4012" width="21" style="2" customWidth="1"/>
    <col min="4013" max="4013" width="28.42578125" style="2" customWidth="1"/>
    <col min="4014" max="4015" width="21" style="2" customWidth="1"/>
    <col min="4016" max="4258" width="9.140625" style="2"/>
    <col min="4259" max="4259" width="77.5703125" style="2" customWidth="1"/>
    <col min="4260" max="4260" width="34.140625" style="2" customWidth="1"/>
    <col min="4261" max="4261" width="24" style="2" customWidth="1"/>
    <col min="4262" max="4262" width="24.85546875" style="2" customWidth="1"/>
    <col min="4263" max="4263" width="40" style="2" customWidth="1"/>
    <col min="4264" max="4265" width="21" style="2" customWidth="1"/>
    <col min="4266" max="4266" width="29.140625" style="2" customWidth="1"/>
    <col min="4267" max="4268" width="21" style="2" customWidth="1"/>
    <col min="4269" max="4269" width="28.42578125" style="2" customWidth="1"/>
    <col min="4270" max="4271" width="21" style="2" customWidth="1"/>
    <col min="4272" max="4514" width="9.140625" style="2"/>
    <col min="4515" max="4515" width="77.5703125" style="2" customWidth="1"/>
    <col min="4516" max="4516" width="34.140625" style="2" customWidth="1"/>
    <col min="4517" max="4517" width="24" style="2" customWidth="1"/>
    <col min="4518" max="4518" width="24.85546875" style="2" customWidth="1"/>
    <col min="4519" max="4519" width="40" style="2" customWidth="1"/>
    <col min="4520" max="4521" width="21" style="2" customWidth="1"/>
    <col min="4522" max="4522" width="29.140625" style="2" customWidth="1"/>
    <col min="4523" max="4524" width="21" style="2" customWidth="1"/>
    <col min="4525" max="4525" width="28.42578125" style="2" customWidth="1"/>
    <col min="4526" max="4527" width="21" style="2" customWidth="1"/>
    <col min="4528" max="4770" width="9.140625" style="2"/>
    <col min="4771" max="4771" width="77.5703125" style="2" customWidth="1"/>
    <col min="4772" max="4772" width="34.140625" style="2" customWidth="1"/>
    <col min="4773" max="4773" width="24" style="2" customWidth="1"/>
    <col min="4774" max="4774" width="24.85546875" style="2" customWidth="1"/>
    <col min="4775" max="4775" width="40" style="2" customWidth="1"/>
    <col min="4776" max="4777" width="21" style="2" customWidth="1"/>
    <col min="4778" max="4778" width="29.140625" style="2" customWidth="1"/>
    <col min="4779" max="4780" width="21" style="2" customWidth="1"/>
    <col min="4781" max="4781" width="28.42578125" style="2" customWidth="1"/>
    <col min="4782" max="4783" width="21" style="2" customWidth="1"/>
    <col min="4784" max="5026" width="9.140625" style="2"/>
    <col min="5027" max="5027" width="77.5703125" style="2" customWidth="1"/>
    <col min="5028" max="5028" width="34.140625" style="2" customWidth="1"/>
    <col min="5029" max="5029" width="24" style="2" customWidth="1"/>
    <col min="5030" max="5030" width="24.85546875" style="2" customWidth="1"/>
    <col min="5031" max="5031" width="40" style="2" customWidth="1"/>
    <col min="5032" max="5033" width="21" style="2" customWidth="1"/>
    <col min="5034" max="5034" width="29.140625" style="2" customWidth="1"/>
    <col min="5035" max="5036" width="21" style="2" customWidth="1"/>
    <col min="5037" max="5037" width="28.42578125" style="2" customWidth="1"/>
    <col min="5038" max="5039" width="21" style="2" customWidth="1"/>
    <col min="5040" max="5282" width="9.140625" style="2"/>
    <col min="5283" max="5283" width="77.5703125" style="2" customWidth="1"/>
    <col min="5284" max="5284" width="34.140625" style="2" customWidth="1"/>
    <col min="5285" max="5285" width="24" style="2" customWidth="1"/>
    <col min="5286" max="5286" width="24.85546875" style="2" customWidth="1"/>
    <col min="5287" max="5287" width="40" style="2" customWidth="1"/>
    <col min="5288" max="5289" width="21" style="2" customWidth="1"/>
    <col min="5290" max="5290" width="29.140625" style="2" customWidth="1"/>
    <col min="5291" max="5292" width="21" style="2" customWidth="1"/>
    <col min="5293" max="5293" width="28.42578125" style="2" customWidth="1"/>
    <col min="5294" max="5295" width="21" style="2" customWidth="1"/>
    <col min="5296" max="5538" width="9.140625" style="2"/>
    <col min="5539" max="5539" width="77.5703125" style="2" customWidth="1"/>
    <col min="5540" max="5540" width="34.140625" style="2" customWidth="1"/>
    <col min="5541" max="5541" width="24" style="2" customWidth="1"/>
    <col min="5542" max="5542" width="24.85546875" style="2" customWidth="1"/>
    <col min="5543" max="5543" width="40" style="2" customWidth="1"/>
    <col min="5544" max="5545" width="21" style="2" customWidth="1"/>
    <col min="5546" max="5546" width="29.140625" style="2" customWidth="1"/>
    <col min="5547" max="5548" width="21" style="2" customWidth="1"/>
    <col min="5549" max="5549" width="28.42578125" style="2" customWidth="1"/>
    <col min="5550" max="5551" width="21" style="2" customWidth="1"/>
    <col min="5552" max="5794" width="9.140625" style="2"/>
    <col min="5795" max="5795" width="77.5703125" style="2" customWidth="1"/>
    <col min="5796" max="5796" width="34.140625" style="2" customWidth="1"/>
    <col min="5797" max="5797" width="24" style="2" customWidth="1"/>
    <col min="5798" max="5798" width="24.85546875" style="2" customWidth="1"/>
    <col min="5799" max="5799" width="40" style="2" customWidth="1"/>
    <col min="5800" max="5801" width="21" style="2" customWidth="1"/>
    <col min="5802" max="5802" width="29.140625" style="2" customWidth="1"/>
    <col min="5803" max="5804" width="21" style="2" customWidth="1"/>
    <col min="5805" max="5805" width="28.42578125" style="2" customWidth="1"/>
    <col min="5806" max="5807" width="21" style="2" customWidth="1"/>
    <col min="5808" max="6050" width="9.140625" style="2"/>
    <col min="6051" max="6051" width="77.5703125" style="2" customWidth="1"/>
    <col min="6052" max="6052" width="34.140625" style="2" customWidth="1"/>
    <col min="6053" max="6053" width="24" style="2" customWidth="1"/>
    <col min="6054" max="6054" width="24.85546875" style="2" customWidth="1"/>
    <col min="6055" max="6055" width="40" style="2" customWidth="1"/>
    <col min="6056" max="6057" width="21" style="2" customWidth="1"/>
    <col min="6058" max="6058" width="29.140625" style="2" customWidth="1"/>
    <col min="6059" max="6060" width="21" style="2" customWidth="1"/>
    <col min="6061" max="6061" width="28.42578125" style="2" customWidth="1"/>
    <col min="6062" max="6063" width="21" style="2" customWidth="1"/>
    <col min="6064" max="6306" width="9.140625" style="2"/>
    <col min="6307" max="6307" width="77.5703125" style="2" customWidth="1"/>
    <col min="6308" max="6308" width="34.140625" style="2" customWidth="1"/>
    <col min="6309" max="6309" width="24" style="2" customWidth="1"/>
    <col min="6310" max="6310" width="24.85546875" style="2" customWidth="1"/>
    <col min="6311" max="6311" width="40" style="2" customWidth="1"/>
    <col min="6312" max="6313" width="21" style="2" customWidth="1"/>
    <col min="6314" max="6314" width="29.140625" style="2" customWidth="1"/>
    <col min="6315" max="6316" width="21" style="2" customWidth="1"/>
    <col min="6317" max="6317" width="28.42578125" style="2" customWidth="1"/>
    <col min="6318" max="6319" width="21" style="2" customWidth="1"/>
    <col min="6320" max="6562" width="9.140625" style="2"/>
    <col min="6563" max="6563" width="77.5703125" style="2" customWidth="1"/>
    <col min="6564" max="6564" width="34.140625" style="2" customWidth="1"/>
    <col min="6565" max="6565" width="24" style="2" customWidth="1"/>
    <col min="6566" max="6566" width="24.85546875" style="2" customWidth="1"/>
    <col min="6567" max="6567" width="40" style="2" customWidth="1"/>
    <col min="6568" max="6569" width="21" style="2" customWidth="1"/>
    <col min="6570" max="6570" width="29.140625" style="2" customWidth="1"/>
    <col min="6571" max="6572" width="21" style="2" customWidth="1"/>
    <col min="6573" max="6573" width="28.42578125" style="2" customWidth="1"/>
    <col min="6574" max="6575" width="21" style="2" customWidth="1"/>
    <col min="6576" max="6818" width="9.140625" style="2"/>
    <col min="6819" max="6819" width="77.5703125" style="2" customWidth="1"/>
    <col min="6820" max="6820" width="34.140625" style="2" customWidth="1"/>
    <col min="6821" max="6821" width="24" style="2" customWidth="1"/>
    <col min="6822" max="6822" width="24.85546875" style="2" customWidth="1"/>
    <col min="6823" max="6823" width="40" style="2" customWidth="1"/>
    <col min="6824" max="6825" width="21" style="2" customWidth="1"/>
    <col min="6826" max="6826" width="29.140625" style="2" customWidth="1"/>
    <col min="6827" max="6828" width="21" style="2" customWidth="1"/>
    <col min="6829" max="6829" width="28.42578125" style="2" customWidth="1"/>
    <col min="6830" max="6831" width="21" style="2" customWidth="1"/>
    <col min="6832" max="7074" width="9.140625" style="2"/>
    <col min="7075" max="7075" width="77.5703125" style="2" customWidth="1"/>
    <col min="7076" max="7076" width="34.140625" style="2" customWidth="1"/>
    <col min="7077" max="7077" width="24" style="2" customWidth="1"/>
    <col min="7078" max="7078" width="24.85546875" style="2" customWidth="1"/>
    <col min="7079" max="7079" width="40" style="2" customWidth="1"/>
    <col min="7080" max="7081" width="21" style="2" customWidth="1"/>
    <col min="7082" max="7082" width="29.140625" style="2" customWidth="1"/>
    <col min="7083" max="7084" width="21" style="2" customWidth="1"/>
    <col min="7085" max="7085" width="28.42578125" style="2" customWidth="1"/>
    <col min="7086" max="7087" width="21" style="2" customWidth="1"/>
    <col min="7088" max="7330" width="9.140625" style="2"/>
    <col min="7331" max="7331" width="77.5703125" style="2" customWidth="1"/>
    <col min="7332" max="7332" width="34.140625" style="2" customWidth="1"/>
    <col min="7333" max="7333" width="24" style="2" customWidth="1"/>
    <col min="7334" max="7334" width="24.85546875" style="2" customWidth="1"/>
    <col min="7335" max="7335" width="40" style="2" customWidth="1"/>
    <col min="7336" max="7337" width="21" style="2" customWidth="1"/>
    <col min="7338" max="7338" width="29.140625" style="2" customWidth="1"/>
    <col min="7339" max="7340" width="21" style="2" customWidth="1"/>
    <col min="7341" max="7341" width="28.42578125" style="2" customWidth="1"/>
    <col min="7342" max="7343" width="21" style="2" customWidth="1"/>
    <col min="7344" max="7586" width="9.140625" style="2"/>
    <col min="7587" max="7587" width="77.5703125" style="2" customWidth="1"/>
    <col min="7588" max="7588" width="34.140625" style="2" customWidth="1"/>
    <col min="7589" max="7589" width="24" style="2" customWidth="1"/>
    <col min="7590" max="7590" width="24.85546875" style="2" customWidth="1"/>
    <col min="7591" max="7591" width="40" style="2" customWidth="1"/>
    <col min="7592" max="7593" width="21" style="2" customWidth="1"/>
    <col min="7594" max="7594" width="29.140625" style="2" customWidth="1"/>
    <col min="7595" max="7596" width="21" style="2" customWidth="1"/>
    <col min="7597" max="7597" width="28.42578125" style="2" customWidth="1"/>
    <col min="7598" max="7599" width="21" style="2" customWidth="1"/>
    <col min="7600" max="7842" width="9.140625" style="2"/>
    <col min="7843" max="7843" width="77.5703125" style="2" customWidth="1"/>
    <col min="7844" max="7844" width="34.140625" style="2" customWidth="1"/>
    <col min="7845" max="7845" width="24" style="2" customWidth="1"/>
    <col min="7846" max="7846" width="24.85546875" style="2" customWidth="1"/>
    <col min="7847" max="7847" width="40" style="2" customWidth="1"/>
    <col min="7848" max="7849" width="21" style="2" customWidth="1"/>
    <col min="7850" max="7850" width="29.140625" style="2" customWidth="1"/>
    <col min="7851" max="7852" width="21" style="2" customWidth="1"/>
    <col min="7853" max="7853" width="28.42578125" style="2" customWidth="1"/>
    <col min="7854" max="7855" width="21" style="2" customWidth="1"/>
    <col min="7856" max="8098" width="9.140625" style="2"/>
    <col min="8099" max="8099" width="77.5703125" style="2" customWidth="1"/>
    <col min="8100" max="8100" width="34.140625" style="2" customWidth="1"/>
    <col min="8101" max="8101" width="24" style="2" customWidth="1"/>
    <col min="8102" max="8102" width="24.85546875" style="2" customWidth="1"/>
    <col min="8103" max="8103" width="40" style="2" customWidth="1"/>
    <col min="8104" max="8105" width="21" style="2" customWidth="1"/>
    <col min="8106" max="8106" width="29.140625" style="2" customWidth="1"/>
    <col min="8107" max="8108" width="21" style="2" customWidth="1"/>
    <col min="8109" max="8109" width="28.42578125" style="2" customWidth="1"/>
    <col min="8110" max="8111" width="21" style="2" customWidth="1"/>
    <col min="8112" max="8354" width="9.140625" style="2"/>
    <col min="8355" max="8355" width="77.5703125" style="2" customWidth="1"/>
    <col min="8356" max="8356" width="34.140625" style="2" customWidth="1"/>
    <col min="8357" max="8357" width="24" style="2" customWidth="1"/>
    <col min="8358" max="8358" width="24.85546875" style="2" customWidth="1"/>
    <col min="8359" max="8359" width="40" style="2" customWidth="1"/>
    <col min="8360" max="8361" width="21" style="2" customWidth="1"/>
    <col min="8362" max="8362" width="29.140625" style="2" customWidth="1"/>
    <col min="8363" max="8364" width="21" style="2" customWidth="1"/>
    <col min="8365" max="8365" width="28.42578125" style="2" customWidth="1"/>
    <col min="8366" max="8367" width="21" style="2" customWidth="1"/>
    <col min="8368" max="8610" width="9.140625" style="2"/>
    <col min="8611" max="8611" width="77.5703125" style="2" customWidth="1"/>
    <col min="8612" max="8612" width="34.140625" style="2" customWidth="1"/>
    <col min="8613" max="8613" width="24" style="2" customWidth="1"/>
    <col min="8614" max="8614" width="24.85546875" style="2" customWidth="1"/>
    <col min="8615" max="8615" width="40" style="2" customWidth="1"/>
    <col min="8616" max="8617" width="21" style="2" customWidth="1"/>
    <col min="8618" max="8618" width="29.140625" style="2" customWidth="1"/>
    <col min="8619" max="8620" width="21" style="2" customWidth="1"/>
    <col min="8621" max="8621" width="28.42578125" style="2" customWidth="1"/>
    <col min="8622" max="8623" width="21" style="2" customWidth="1"/>
    <col min="8624" max="8866" width="9.140625" style="2"/>
    <col min="8867" max="8867" width="77.5703125" style="2" customWidth="1"/>
    <col min="8868" max="8868" width="34.140625" style="2" customWidth="1"/>
    <col min="8869" max="8869" width="24" style="2" customWidth="1"/>
    <col min="8870" max="8870" width="24.85546875" style="2" customWidth="1"/>
    <col min="8871" max="8871" width="40" style="2" customWidth="1"/>
    <col min="8872" max="8873" width="21" style="2" customWidth="1"/>
    <col min="8874" max="8874" width="29.140625" style="2" customWidth="1"/>
    <col min="8875" max="8876" width="21" style="2" customWidth="1"/>
    <col min="8877" max="8877" width="28.42578125" style="2" customWidth="1"/>
    <col min="8878" max="8879" width="21" style="2" customWidth="1"/>
    <col min="8880" max="9122" width="9.140625" style="2"/>
    <col min="9123" max="9123" width="77.5703125" style="2" customWidth="1"/>
    <col min="9124" max="9124" width="34.140625" style="2" customWidth="1"/>
    <col min="9125" max="9125" width="24" style="2" customWidth="1"/>
    <col min="9126" max="9126" width="24.85546875" style="2" customWidth="1"/>
    <col min="9127" max="9127" width="40" style="2" customWidth="1"/>
    <col min="9128" max="9129" width="21" style="2" customWidth="1"/>
    <col min="9130" max="9130" width="29.140625" style="2" customWidth="1"/>
    <col min="9131" max="9132" width="21" style="2" customWidth="1"/>
    <col min="9133" max="9133" width="28.42578125" style="2" customWidth="1"/>
    <col min="9134" max="9135" width="21" style="2" customWidth="1"/>
    <col min="9136" max="9378" width="9.140625" style="2"/>
    <col min="9379" max="9379" width="77.5703125" style="2" customWidth="1"/>
    <col min="9380" max="9380" width="34.140625" style="2" customWidth="1"/>
    <col min="9381" max="9381" width="24" style="2" customWidth="1"/>
    <col min="9382" max="9382" width="24.85546875" style="2" customWidth="1"/>
    <col min="9383" max="9383" width="40" style="2" customWidth="1"/>
    <col min="9384" max="9385" width="21" style="2" customWidth="1"/>
    <col min="9386" max="9386" width="29.140625" style="2" customWidth="1"/>
    <col min="9387" max="9388" width="21" style="2" customWidth="1"/>
    <col min="9389" max="9389" width="28.42578125" style="2" customWidth="1"/>
    <col min="9390" max="9391" width="21" style="2" customWidth="1"/>
    <col min="9392" max="9634" width="9.140625" style="2"/>
    <col min="9635" max="9635" width="77.5703125" style="2" customWidth="1"/>
    <col min="9636" max="9636" width="34.140625" style="2" customWidth="1"/>
    <col min="9637" max="9637" width="24" style="2" customWidth="1"/>
    <col min="9638" max="9638" width="24.85546875" style="2" customWidth="1"/>
    <col min="9639" max="9639" width="40" style="2" customWidth="1"/>
    <col min="9640" max="9641" width="21" style="2" customWidth="1"/>
    <col min="9642" max="9642" width="29.140625" style="2" customWidth="1"/>
    <col min="9643" max="9644" width="21" style="2" customWidth="1"/>
    <col min="9645" max="9645" width="28.42578125" style="2" customWidth="1"/>
    <col min="9646" max="9647" width="21" style="2" customWidth="1"/>
    <col min="9648" max="9890" width="9.140625" style="2"/>
    <col min="9891" max="9891" width="77.5703125" style="2" customWidth="1"/>
    <col min="9892" max="9892" width="34.140625" style="2" customWidth="1"/>
    <col min="9893" max="9893" width="24" style="2" customWidth="1"/>
    <col min="9894" max="9894" width="24.85546875" style="2" customWidth="1"/>
    <col min="9895" max="9895" width="40" style="2" customWidth="1"/>
    <col min="9896" max="9897" width="21" style="2" customWidth="1"/>
    <col min="9898" max="9898" width="29.140625" style="2" customWidth="1"/>
    <col min="9899" max="9900" width="21" style="2" customWidth="1"/>
    <col min="9901" max="9901" width="28.42578125" style="2" customWidth="1"/>
    <col min="9902" max="9903" width="21" style="2" customWidth="1"/>
    <col min="9904" max="10146" width="9.140625" style="2"/>
    <col min="10147" max="10147" width="77.5703125" style="2" customWidth="1"/>
    <col min="10148" max="10148" width="34.140625" style="2" customWidth="1"/>
    <col min="10149" max="10149" width="24" style="2" customWidth="1"/>
    <col min="10150" max="10150" width="24.85546875" style="2" customWidth="1"/>
    <col min="10151" max="10151" width="40" style="2" customWidth="1"/>
    <col min="10152" max="10153" width="21" style="2" customWidth="1"/>
    <col min="10154" max="10154" width="29.140625" style="2" customWidth="1"/>
    <col min="10155" max="10156" width="21" style="2" customWidth="1"/>
    <col min="10157" max="10157" width="28.42578125" style="2" customWidth="1"/>
    <col min="10158" max="10159" width="21" style="2" customWidth="1"/>
    <col min="10160" max="10402" width="9.140625" style="2"/>
    <col min="10403" max="10403" width="77.5703125" style="2" customWidth="1"/>
    <col min="10404" max="10404" width="34.140625" style="2" customWidth="1"/>
    <col min="10405" max="10405" width="24" style="2" customWidth="1"/>
    <col min="10406" max="10406" width="24.85546875" style="2" customWidth="1"/>
    <col min="10407" max="10407" width="40" style="2" customWidth="1"/>
    <col min="10408" max="10409" width="21" style="2" customWidth="1"/>
    <col min="10410" max="10410" width="29.140625" style="2" customWidth="1"/>
    <col min="10411" max="10412" width="21" style="2" customWidth="1"/>
    <col min="10413" max="10413" width="28.42578125" style="2" customWidth="1"/>
    <col min="10414" max="10415" width="21" style="2" customWidth="1"/>
    <col min="10416" max="10658" width="9.140625" style="2"/>
    <col min="10659" max="10659" width="77.5703125" style="2" customWidth="1"/>
    <col min="10660" max="10660" width="34.140625" style="2" customWidth="1"/>
    <col min="10661" max="10661" width="24" style="2" customWidth="1"/>
    <col min="10662" max="10662" width="24.85546875" style="2" customWidth="1"/>
    <col min="10663" max="10663" width="40" style="2" customWidth="1"/>
    <col min="10664" max="10665" width="21" style="2" customWidth="1"/>
    <col min="10666" max="10666" width="29.140625" style="2" customWidth="1"/>
    <col min="10667" max="10668" width="21" style="2" customWidth="1"/>
    <col min="10669" max="10669" width="28.42578125" style="2" customWidth="1"/>
    <col min="10670" max="10671" width="21" style="2" customWidth="1"/>
    <col min="10672" max="10914" width="9.140625" style="2"/>
    <col min="10915" max="10915" width="77.5703125" style="2" customWidth="1"/>
    <col min="10916" max="10916" width="34.140625" style="2" customWidth="1"/>
    <col min="10917" max="10917" width="24" style="2" customWidth="1"/>
    <col min="10918" max="10918" width="24.85546875" style="2" customWidth="1"/>
    <col min="10919" max="10919" width="40" style="2" customWidth="1"/>
    <col min="10920" max="10921" width="21" style="2" customWidth="1"/>
    <col min="10922" max="10922" width="29.140625" style="2" customWidth="1"/>
    <col min="10923" max="10924" width="21" style="2" customWidth="1"/>
    <col min="10925" max="10925" width="28.42578125" style="2" customWidth="1"/>
    <col min="10926" max="10927" width="21" style="2" customWidth="1"/>
    <col min="10928" max="11170" width="9.140625" style="2"/>
    <col min="11171" max="11171" width="77.5703125" style="2" customWidth="1"/>
    <col min="11172" max="11172" width="34.140625" style="2" customWidth="1"/>
    <col min="11173" max="11173" width="24" style="2" customWidth="1"/>
    <col min="11174" max="11174" width="24.85546875" style="2" customWidth="1"/>
    <col min="11175" max="11175" width="40" style="2" customWidth="1"/>
    <col min="11176" max="11177" width="21" style="2" customWidth="1"/>
    <col min="11178" max="11178" width="29.140625" style="2" customWidth="1"/>
    <col min="11179" max="11180" width="21" style="2" customWidth="1"/>
    <col min="11181" max="11181" width="28.42578125" style="2" customWidth="1"/>
    <col min="11182" max="11183" width="21" style="2" customWidth="1"/>
    <col min="11184" max="11426" width="9.140625" style="2"/>
    <col min="11427" max="11427" width="77.5703125" style="2" customWidth="1"/>
    <col min="11428" max="11428" width="34.140625" style="2" customWidth="1"/>
    <col min="11429" max="11429" width="24" style="2" customWidth="1"/>
    <col min="11430" max="11430" width="24.85546875" style="2" customWidth="1"/>
    <col min="11431" max="11431" width="40" style="2" customWidth="1"/>
    <col min="11432" max="11433" width="21" style="2" customWidth="1"/>
    <col min="11434" max="11434" width="29.140625" style="2" customWidth="1"/>
    <col min="11435" max="11436" width="21" style="2" customWidth="1"/>
    <col min="11437" max="11437" width="28.42578125" style="2" customWidth="1"/>
    <col min="11438" max="11439" width="21" style="2" customWidth="1"/>
    <col min="11440" max="11682" width="9.140625" style="2"/>
    <col min="11683" max="11683" width="77.5703125" style="2" customWidth="1"/>
    <col min="11684" max="11684" width="34.140625" style="2" customWidth="1"/>
    <col min="11685" max="11685" width="24" style="2" customWidth="1"/>
    <col min="11686" max="11686" width="24.85546875" style="2" customWidth="1"/>
    <col min="11687" max="11687" width="40" style="2" customWidth="1"/>
    <col min="11688" max="11689" width="21" style="2" customWidth="1"/>
    <col min="11690" max="11690" width="29.140625" style="2" customWidth="1"/>
    <col min="11691" max="11692" width="21" style="2" customWidth="1"/>
    <col min="11693" max="11693" width="28.42578125" style="2" customWidth="1"/>
    <col min="11694" max="11695" width="21" style="2" customWidth="1"/>
    <col min="11696" max="11938" width="9.140625" style="2"/>
    <col min="11939" max="11939" width="77.5703125" style="2" customWidth="1"/>
    <col min="11940" max="11940" width="34.140625" style="2" customWidth="1"/>
    <col min="11941" max="11941" width="24" style="2" customWidth="1"/>
    <col min="11942" max="11942" width="24.85546875" style="2" customWidth="1"/>
    <col min="11943" max="11943" width="40" style="2" customWidth="1"/>
    <col min="11944" max="11945" width="21" style="2" customWidth="1"/>
    <col min="11946" max="11946" width="29.140625" style="2" customWidth="1"/>
    <col min="11947" max="11948" width="21" style="2" customWidth="1"/>
    <col min="11949" max="11949" width="28.42578125" style="2" customWidth="1"/>
    <col min="11950" max="11951" width="21" style="2" customWidth="1"/>
    <col min="11952" max="12194" width="9.140625" style="2"/>
    <col min="12195" max="12195" width="77.5703125" style="2" customWidth="1"/>
    <col min="12196" max="12196" width="34.140625" style="2" customWidth="1"/>
    <col min="12197" max="12197" width="24" style="2" customWidth="1"/>
    <col min="12198" max="12198" width="24.85546875" style="2" customWidth="1"/>
    <col min="12199" max="12199" width="40" style="2" customWidth="1"/>
    <col min="12200" max="12201" width="21" style="2" customWidth="1"/>
    <col min="12202" max="12202" width="29.140625" style="2" customWidth="1"/>
    <col min="12203" max="12204" width="21" style="2" customWidth="1"/>
    <col min="12205" max="12205" width="28.42578125" style="2" customWidth="1"/>
    <col min="12206" max="12207" width="21" style="2" customWidth="1"/>
    <col min="12208" max="12450" width="9.140625" style="2"/>
    <col min="12451" max="12451" width="77.5703125" style="2" customWidth="1"/>
    <col min="12452" max="12452" width="34.140625" style="2" customWidth="1"/>
    <col min="12453" max="12453" width="24" style="2" customWidth="1"/>
    <col min="12454" max="12454" width="24.85546875" style="2" customWidth="1"/>
    <col min="12455" max="12455" width="40" style="2" customWidth="1"/>
    <col min="12456" max="12457" width="21" style="2" customWidth="1"/>
    <col min="12458" max="12458" width="29.140625" style="2" customWidth="1"/>
    <col min="12459" max="12460" width="21" style="2" customWidth="1"/>
    <col min="12461" max="12461" width="28.42578125" style="2" customWidth="1"/>
    <col min="12462" max="12463" width="21" style="2" customWidth="1"/>
    <col min="12464" max="12706" width="9.140625" style="2"/>
    <col min="12707" max="12707" width="77.5703125" style="2" customWidth="1"/>
    <col min="12708" max="12708" width="34.140625" style="2" customWidth="1"/>
    <col min="12709" max="12709" width="24" style="2" customWidth="1"/>
    <col min="12710" max="12710" width="24.85546875" style="2" customWidth="1"/>
    <col min="12711" max="12711" width="40" style="2" customWidth="1"/>
    <col min="12712" max="12713" width="21" style="2" customWidth="1"/>
    <col min="12714" max="12714" width="29.140625" style="2" customWidth="1"/>
    <col min="12715" max="12716" width="21" style="2" customWidth="1"/>
    <col min="12717" max="12717" width="28.42578125" style="2" customWidth="1"/>
    <col min="12718" max="12719" width="21" style="2" customWidth="1"/>
    <col min="12720" max="12962" width="9.140625" style="2"/>
    <col min="12963" max="12963" width="77.5703125" style="2" customWidth="1"/>
    <col min="12964" max="12964" width="34.140625" style="2" customWidth="1"/>
    <col min="12965" max="12965" width="24" style="2" customWidth="1"/>
    <col min="12966" max="12966" width="24.85546875" style="2" customWidth="1"/>
    <col min="12967" max="12967" width="40" style="2" customWidth="1"/>
    <col min="12968" max="12969" width="21" style="2" customWidth="1"/>
    <col min="12970" max="12970" width="29.140625" style="2" customWidth="1"/>
    <col min="12971" max="12972" width="21" style="2" customWidth="1"/>
    <col min="12973" max="12973" width="28.42578125" style="2" customWidth="1"/>
    <col min="12974" max="12975" width="21" style="2" customWidth="1"/>
    <col min="12976" max="13218" width="9.140625" style="2"/>
    <col min="13219" max="13219" width="77.5703125" style="2" customWidth="1"/>
    <col min="13220" max="13220" width="34.140625" style="2" customWidth="1"/>
    <col min="13221" max="13221" width="24" style="2" customWidth="1"/>
    <col min="13222" max="13222" width="24.85546875" style="2" customWidth="1"/>
    <col min="13223" max="13223" width="40" style="2" customWidth="1"/>
    <col min="13224" max="13225" width="21" style="2" customWidth="1"/>
    <col min="13226" max="13226" width="29.140625" style="2" customWidth="1"/>
    <col min="13227" max="13228" width="21" style="2" customWidth="1"/>
    <col min="13229" max="13229" width="28.42578125" style="2" customWidth="1"/>
    <col min="13230" max="13231" width="21" style="2" customWidth="1"/>
    <col min="13232" max="13474" width="9.140625" style="2"/>
    <col min="13475" max="13475" width="77.5703125" style="2" customWidth="1"/>
    <col min="13476" max="13476" width="34.140625" style="2" customWidth="1"/>
    <col min="13477" max="13477" width="24" style="2" customWidth="1"/>
    <col min="13478" max="13478" width="24.85546875" style="2" customWidth="1"/>
    <col min="13479" max="13479" width="40" style="2" customWidth="1"/>
    <col min="13480" max="13481" width="21" style="2" customWidth="1"/>
    <col min="13482" max="13482" width="29.140625" style="2" customWidth="1"/>
    <col min="13483" max="13484" width="21" style="2" customWidth="1"/>
    <col min="13485" max="13485" width="28.42578125" style="2" customWidth="1"/>
    <col min="13486" max="13487" width="21" style="2" customWidth="1"/>
    <col min="13488" max="13730" width="9.140625" style="2"/>
    <col min="13731" max="13731" width="77.5703125" style="2" customWidth="1"/>
    <col min="13732" max="13732" width="34.140625" style="2" customWidth="1"/>
    <col min="13733" max="13733" width="24" style="2" customWidth="1"/>
    <col min="13734" max="13734" width="24.85546875" style="2" customWidth="1"/>
    <col min="13735" max="13735" width="40" style="2" customWidth="1"/>
    <col min="13736" max="13737" width="21" style="2" customWidth="1"/>
    <col min="13738" max="13738" width="29.140625" style="2" customWidth="1"/>
    <col min="13739" max="13740" width="21" style="2" customWidth="1"/>
    <col min="13741" max="13741" width="28.42578125" style="2" customWidth="1"/>
    <col min="13742" max="13743" width="21" style="2" customWidth="1"/>
    <col min="13744" max="13986" width="9.140625" style="2"/>
    <col min="13987" max="13987" width="77.5703125" style="2" customWidth="1"/>
    <col min="13988" max="13988" width="34.140625" style="2" customWidth="1"/>
    <col min="13989" max="13989" width="24" style="2" customWidth="1"/>
    <col min="13990" max="13990" width="24.85546875" style="2" customWidth="1"/>
    <col min="13991" max="13991" width="40" style="2" customWidth="1"/>
    <col min="13992" max="13993" width="21" style="2" customWidth="1"/>
    <col min="13994" max="13994" width="29.140625" style="2" customWidth="1"/>
    <col min="13995" max="13996" width="21" style="2" customWidth="1"/>
    <col min="13997" max="13997" width="28.42578125" style="2" customWidth="1"/>
    <col min="13998" max="13999" width="21" style="2" customWidth="1"/>
    <col min="14000" max="14242" width="9.140625" style="2"/>
    <col min="14243" max="14243" width="77.5703125" style="2" customWidth="1"/>
    <col min="14244" max="14244" width="34.140625" style="2" customWidth="1"/>
    <col min="14245" max="14245" width="24" style="2" customWidth="1"/>
    <col min="14246" max="14246" width="24.85546875" style="2" customWidth="1"/>
    <col min="14247" max="14247" width="40" style="2" customWidth="1"/>
    <col min="14248" max="14249" width="21" style="2" customWidth="1"/>
    <col min="14250" max="14250" width="29.140625" style="2" customWidth="1"/>
    <col min="14251" max="14252" width="21" style="2" customWidth="1"/>
    <col min="14253" max="14253" width="28.42578125" style="2" customWidth="1"/>
    <col min="14254" max="14255" width="21" style="2" customWidth="1"/>
    <col min="14256" max="14498" width="9.140625" style="2"/>
    <col min="14499" max="14499" width="77.5703125" style="2" customWidth="1"/>
    <col min="14500" max="14500" width="34.140625" style="2" customWidth="1"/>
    <col min="14501" max="14501" width="24" style="2" customWidth="1"/>
    <col min="14502" max="14502" width="24.85546875" style="2" customWidth="1"/>
    <col min="14503" max="14503" width="40" style="2" customWidth="1"/>
    <col min="14504" max="14505" width="21" style="2" customWidth="1"/>
    <col min="14506" max="14506" width="29.140625" style="2" customWidth="1"/>
    <col min="14507" max="14508" width="21" style="2" customWidth="1"/>
    <col min="14509" max="14509" width="28.42578125" style="2" customWidth="1"/>
    <col min="14510" max="14511" width="21" style="2" customWidth="1"/>
    <col min="14512" max="14754" width="9.140625" style="2"/>
    <col min="14755" max="14755" width="77.5703125" style="2" customWidth="1"/>
    <col min="14756" max="14756" width="34.140625" style="2" customWidth="1"/>
    <col min="14757" max="14757" width="24" style="2" customWidth="1"/>
    <col min="14758" max="14758" width="24.85546875" style="2" customWidth="1"/>
    <col min="14759" max="14759" width="40" style="2" customWidth="1"/>
    <col min="14760" max="14761" width="21" style="2" customWidth="1"/>
    <col min="14762" max="14762" width="29.140625" style="2" customWidth="1"/>
    <col min="14763" max="14764" width="21" style="2" customWidth="1"/>
    <col min="14765" max="14765" width="28.42578125" style="2" customWidth="1"/>
    <col min="14766" max="14767" width="21" style="2" customWidth="1"/>
    <col min="14768" max="15010" width="9.140625" style="2"/>
    <col min="15011" max="15011" width="77.5703125" style="2" customWidth="1"/>
    <col min="15012" max="15012" width="34.140625" style="2" customWidth="1"/>
    <col min="15013" max="15013" width="24" style="2" customWidth="1"/>
    <col min="15014" max="15014" width="24.85546875" style="2" customWidth="1"/>
    <col min="15015" max="15015" width="40" style="2" customWidth="1"/>
    <col min="15016" max="15017" width="21" style="2" customWidth="1"/>
    <col min="15018" max="15018" width="29.140625" style="2" customWidth="1"/>
    <col min="15019" max="15020" width="21" style="2" customWidth="1"/>
    <col min="15021" max="15021" width="28.42578125" style="2" customWidth="1"/>
    <col min="15022" max="15023" width="21" style="2" customWidth="1"/>
    <col min="15024" max="15266" width="9.140625" style="2"/>
    <col min="15267" max="15267" width="77.5703125" style="2" customWidth="1"/>
    <col min="15268" max="15268" width="34.140625" style="2" customWidth="1"/>
    <col min="15269" max="15269" width="24" style="2" customWidth="1"/>
    <col min="15270" max="15270" width="24.85546875" style="2" customWidth="1"/>
    <col min="15271" max="15271" width="40" style="2" customWidth="1"/>
    <col min="15272" max="15273" width="21" style="2" customWidth="1"/>
    <col min="15274" max="15274" width="29.140625" style="2" customWidth="1"/>
    <col min="15275" max="15276" width="21" style="2" customWidth="1"/>
    <col min="15277" max="15277" width="28.42578125" style="2" customWidth="1"/>
    <col min="15278" max="15279" width="21" style="2" customWidth="1"/>
    <col min="15280" max="15522" width="9.140625" style="2"/>
    <col min="15523" max="15523" width="77.5703125" style="2" customWidth="1"/>
    <col min="15524" max="15524" width="34.140625" style="2" customWidth="1"/>
    <col min="15525" max="15525" width="24" style="2" customWidth="1"/>
    <col min="15526" max="15526" width="24.85546875" style="2" customWidth="1"/>
    <col min="15527" max="15527" width="40" style="2" customWidth="1"/>
    <col min="15528" max="15529" width="21" style="2" customWidth="1"/>
    <col min="15530" max="15530" width="29.140625" style="2" customWidth="1"/>
    <col min="15531" max="15532" width="21" style="2" customWidth="1"/>
    <col min="15533" max="15533" width="28.42578125" style="2" customWidth="1"/>
    <col min="15534" max="15535" width="21" style="2" customWidth="1"/>
    <col min="15536" max="15778" width="9.140625" style="2"/>
    <col min="15779" max="15779" width="77.5703125" style="2" customWidth="1"/>
    <col min="15780" max="15780" width="34.140625" style="2" customWidth="1"/>
    <col min="15781" max="15781" width="24" style="2" customWidth="1"/>
    <col min="15782" max="15782" width="24.85546875" style="2" customWidth="1"/>
    <col min="15783" max="15783" width="40" style="2" customWidth="1"/>
    <col min="15784" max="15785" width="21" style="2" customWidth="1"/>
    <col min="15786" max="15786" width="29.140625" style="2" customWidth="1"/>
    <col min="15787" max="15788" width="21" style="2" customWidth="1"/>
    <col min="15789" max="15789" width="28.42578125" style="2" customWidth="1"/>
    <col min="15790" max="15791" width="21" style="2" customWidth="1"/>
    <col min="15792" max="16034" width="9.140625" style="2"/>
    <col min="16035" max="16035" width="77.5703125" style="2" customWidth="1"/>
    <col min="16036" max="16036" width="34.140625" style="2" customWidth="1"/>
    <col min="16037" max="16037" width="24" style="2" customWidth="1"/>
    <col min="16038" max="16038" width="24.85546875" style="2" customWidth="1"/>
    <col min="16039" max="16039" width="40" style="2" customWidth="1"/>
    <col min="16040" max="16041" width="21" style="2" customWidth="1"/>
    <col min="16042" max="16042" width="29.140625" style="2" customWidth="1"/>
    <col min="16043" max="16044" width="21" style="2" customWidth="1"/>
    <col min="16045" max="16045" width="28.42578125" style="2" customWidth="1"/>
    <col min="16046" max="16047" width="21" style="2" customWidth="1"/>
    <col min="16048" max="16384" width="9.140625" style="2"/>
  </cols>
  <sheetData>
    <row r="1" spans="1:5" s="1" customFormat="1" ht="15" customHeight="1">
      <c r="A1" s="7" t="s">
        <v>34</v>
      </c>
      <c r="B1" s="7"/>
      <c r="C1" s="7"/>
      <c r="D1" s="7"/>
      <c r="E1" s="7"/>
    </row>
    <row r="2" spans="1:5" s="1" customFormat="1" ht="15" customHeight="1">
      <c r="A2" s="9" t="s">
        <v>3</v>
      </c>
      <c r="B2" s="9"/>
      <c r="C2" s="9"/>
      <c r="D2" s="9"/>
      <c r="E2" s="9"/>
    </row>
    <row r="3" spans="1:5" s="1" customFormat="1" ht="15" customHeight="1">
      <c r="A3" s="7" t="s">
        <v>4</v>
      </c>
      <c r="B3" s="7"/>
      <c r="C3" s="7"/>
      <c r="D3" s="7"/>
      <c r="E3" s="7"/>
    </row>
    <row r="4" spans="1:5" s="1" customFormat="1" ht="15" customHeight="1">
      <c r="A4" s="8" t="s">
        <v>5</v>
      </c>
      <c r="B4" s="8"/>
      <c r="C4" s="8"/>
      <c r="D4" s="8"/>
      <c r="E4" s="8"/>
    </row>
    <row r="5" spans="1:5" s="1" customFormat="1" ht="15" customHeight="1">
      <c r="A5" s="7"/>
      <c r="B5" s="7"/>
      <c r="C5" s="7"/>
      <c r="D5" s="7"/>
      <c r="E5" s="7"/>
    </row>
    <row r="6" spans="1:5" ht="19.5" customHeight="1">
      <c r="A6" s="10" t="s">
        <v>33</v>
      </c>
      <c r="B6" s="10" t="s">
        <v>6</v>
      </c>
      <c r="C6" s="12" t="s">
        <v>0</v>
      </c>
      <c r="D6" s="11" t="s">
        <v>1</v>
      </c>
      <c r="E6" s="11" t="s">
        <v>2</v>
      </c>
    </row>
    <row r="7" spans="1:5" ht="12.75" customHeight="1">
      <c r="A7" s="4" t="s">
        <v>10</v>
      </c>
      <c r="B7" s="3">
        <f>B8+B9+B22+B23</f>
        <v>1640</v>
      </c>
      <c r="C7" s="3">
        <f>C8+C9+C22+C23</f>
        <v>560</v>
      </c>
      <c r="D7" s="3">
        <f>D8+D9+D22+D23</f>
        <v>640</v>
      </c>
      <c r="E7" s="3">
        <f>E8+E9+E22+E23</f>
        <v>595</v>
      </c>
    </row>
    <row r="8" spans="1:5" ht="12.75" customHeight="1">
      <c r="A8" s="5" t="s">
        <v>11</v>
      </c>
      <c r="B8" s="3">
        <v>1000</v>
      </c>
      <c r="C8" s="3">
        <v>300</v>
      </c>
      <c r="D8" s="3">
        <v>350</v>
      </c>
      <c r="E8" s="3">
        <v>400</v>
      </c>
    </row>
    <row r="9" spans="1:5" ht="12.75" customHeight="1">
      <c r="A9" s="5" t="s">
        <v>12</v>
      </c>
      <c r="B9" s="3">
        <f>B10+B13+B16+B17+B18+B19+B20+B21</f>
        <v>380</v>
      </c>
      <c r="C9" s="3">
        <f t="shared" ref="C9:E9" si="0">C10+C13+C16+C17+C18+C19+C20+C21</f>
        <v>180</v>
      </c>
      <c r="D9" s="3">
        <f t="shared" si="0"/>
        <v>190</v>
      </c>
      <c r="E9" s="3">
        <f t="shared" si="0"/>
        <v>105</v>
      </c>
    </row>
    <row r="10" spans="1:5" ht="12.75" customHeight="1">
      <c r="A10" s="5" t="s">
        <v>13</v>
      </c>
      <c r="B10" s="3">
        <f>B11+B12</f>
        <v>0</v>
      </c>
      <c r="C10" s="3">
        <f>C11+C12</f>
        <v>100</v>
      </c>
      <c r="D10" s="3">
        <f>D11+D12</f>
        <v>80</v>
      </c>
      <c r="E10" s="3">
        <f>E11+E12</f>
        <v>0</v>
      </c>
    </row>
    <row r="11" spans="1:5" ht="12.75" customHeight="1">
      <c r="A11" s="5" t="s">
        <v>7</v>
      </c>
      <c r="B11" s="3">
        <v>0</v>
      </c>
      <c r="C11" s="3">
        <v>20</v>
      </c>
      <c r="D11" s="3">
        <v>25</v>
      </c>
      <c r="E11" s="3">
        <v>0</v>
      </c>
    </row>
    <row r="12" spans="1:5" ht="12.75" customHeight="1">
      <c r="A12" s="5" t="s">
        <v>8</v>
      </c>
      <c r="B12" s="3">
        <v>0</v>
      </c>
      <c r="C12" s="3">
        <v>80</v>
      </c>
      <c r="D12" s="3">
        <v>55</v>
      </c>
      <c r="E12" s="3">
        <v>0</v>
      </c>
    </row>
    <row r="13" spans="1:5" ht="12.75" customHeight="1">
      <c r="A13" s="5" t="s">
        <v>9</v>
      </c>
      <c r="B13" s="3">
        <f>B14+B15</f>
        <v>0</v>
      </c>
      <c r="C13" s="3">
        <f t="shared" ref="C13:E13" si="1">C14+C15</f>
        <v>0</v>
      </c>
      <c r="D13" s="3">
        <f t="shared" si="1"/>
        <v>0</v>
      </c>
      <c r="E13" s="3">
        <f t="shared" si="1"/>
        <v>0</v>
      </c>
    </row>
    <row r="14" spans="1:5" ht="12.75" customHeight="1">
      <c r="A14" s="5" t="s">
        <v>7</v>
      </c>
      <c r="B14" s="3">
        <v>0</v>
      </c>
      <c r="C14" s="3">
        <v>0</v>
      </c>
      <c r="D14" s="3">
        <v>0</v>
      </c>
      <c r="E14" s="3">
        <v>0</v>
      </c>
    </row>
    <row r="15" spans="1:5" ht="12.75" customHeight="1">
      <c r="A15" s="5" t="s">
        <v>8</v>
      </c>
      <c r="B15" s="3">
        <v>0</v>
      </c>
      <c r="C15" s="3">
        <v>0</v>
      </c>
      <c r="D15" s="3">
        <v>0</v>
      </c>
      <c r="E15" s="3">
        <v>0</v>
      </c>
    </row>
    <row r="16" spans="1:5" ht="12.75" customHeight="1">
      <c r="A16" s="5" t="s">
        <v>32</v>
      </c>
      <c r="B16" s="3">
        <v>200</v>
      </c>
      <c r="C16" s="3">
        <v>20</v>
      </c>
      <c r="D16" s="3">
        <v>30</v>
      </c>
      <c r="E16" s="3">
        <v>20</v>
      </c>
    </row>
    <row r="17" spans="1:5" ht="12.75" customHeight="1">
      <c r="A17" s="5" t="s">
        <v>14</v>
      </c>
      <c r="B17" s="3">
        <v>50</v>
      </c>
      <c r="C17" s="3">
        <v>10</v>
      </c>
      <c r="D17" s="3">
        <v>15</v>
      </c>
      <c r="E17" s="3">
        <v>35</v>
      </c>
    </row>
    <row r="18" spans="1:5" ht="12.75" customHeight="1">
      <c r="A18" s="5" t="s">
        <v>15</v>
      </c>
      <c r="B18" s="3">
        <v>0</v>
      </c>
      <c r="C18" s="3">
        <v>0</v>
      </c>
      <c r="D18" s="3">
        <v>0</v>
      </c>
      <c r="E18" s="3">
        <v>0</v>
      </c>
    </row>
    <row r="19" spans="1:5" ht="12.75" customHeight="1">
      <c r="A19" s="5" t="s">
        <v>16</v>
      </c>
      <c r="B19" s="3">
        <v>30</v>
      </c>
      <c r="C19" s="3">
        <v>10</v>
      </c>
      <c r="D19" s="3">
        <v>15</v>
      </c>
      <c r="E19" s="3">
        <v>20</v>
      </c>
    </row>
    <row r="20" spans="1:5" ht="12.75" customHeight="1">
      <c r="A20" s="5" t="s">
        <v>17</v>
      </c>
      <c r="B20" s="3">
        <v>0</v>
      </c>
      <c r="C20" s="3">
        <v>0</v>
      </c>
      <c r="D20" s="3">
        <v>0</v>
      </c>
      <c r="E20" s="3">
        <v>0</v>
      </c>
    </row>
    <row r="21" spans="1:5" ht="12.75" customHeight="1">
      <c r="A21" s="5" t="s">
        <v>18</v>
      </c>
      <c r="B21" s="3">
        <v>100</v>
      </c>
      <c r="C21" s="3">
        <v>40</v>
      </c>
      <c r="D21" s="3">
        <v>50</v>
      </c>
      <c r="E21" s="3">
        <v>30</v>
      </c>
    </row>
    <row r="22" spans="1:5" ht="12.75" customHeight="1">
      <c r="A22" s="5" t="s">
        <v>19</v>
      </c>
      <c r="B22" s="3">
        <v>200</v>
      </c>
      <c r="C22" s="3">
        <v>70</v>
      </c>
      <c r="D22" s="3">
        <v>70</v>
      </c>
      <c r="E22" s="3">
        <v>60</v>
      </c>
    </row>
    <row r="23" spans="1:5" ht="12.75" customHeight="1">
      <c r="A23" s="5" t="s">
        <v>20</v>
      </c>
      <c r="B23" s="3">
        <v>60</v>
      </c>
      <c r="C23" s="3">
        <v>10</v>
      </c>
      <c r="D23" s="3">
        <v>30</v>
      </c>
      <c r="E23" s="3">
        <v>30</v>
      </c>
    </row>
    <row r="24" spans="1:5" ht="12.75" customHeight="1">
      <c r="A24" s="5" t="s">
        <v>21</v>
      </c>
      <c r="B24" s="3">
        <f>B25+B28</f>
        <v>100</v>
      </c>
      <c r="C24" s="3">
        <f t="shared" ref="C24:E24" si="2">C25+C28</f>
        <v>30</v>
      </c>
      <c r="D24" s="3">
        <f t="shared" si="2"/>
        <v>20</v>
      </c>
      <c r="E24" s="3">
        <f t="shared" si="2"/>
        <v>40</v>
      </c>
    </row>
    <row r="25" spans="1:5" ht="12.75" customHeight="1">
      <c r="A25" s="5" t="s">
        <v>22</v>
      </c>
      <c r="B25" s="3">
        <f>B26-B27</f>
        <v>50</v>
      </c>
      <c r="C25" s="3">
        <f t="shared" ref="C25:E25" si="3">C26-C27</f>
        <v>20</v>
      </c>
      <c r="D25" s="3">
        <f t="shared" si="3"/>
        <v>10</v>
      </c>
      <c r="E25" s="3">
        <f t="shared" si="3"/>
        <v>15</v>
      </c>
    </row>
    <row r="26" spans="1:5" ht="12.75" customHeight="1">
      <c r="A26" s="5" t="s">
        <v>23</v>
      </c>
      <c r="B26" s="3">
        <v>150</v>
      </c>
      <c r="C26" s="3">
        <v>50</v>
      </c>
      <c r="D26" s="3">
        <v>40</v>
      </c>
      <c r="E26" s="3">
        <v>50</v>
      </c>
    </row>
    <row r="27" spans="1:5" ht="12.75" customHeight="1">
      <c r="A27" s="5" t="s">
        <v>24</v>
      </c>
      <c r="B27" s="3">
        <v>100</v>
      </c>
      <c r="C27" s="3">
        <v>30</v>
      </c>
      <c r="D27" s="3">
        <v>30</v>
      </c>
      <c r="E27" s="3">
        <v>35</v>
      </c>
    </row>
    <row r="28" spans="1:5" ht="12.75" customHeight="1">
      <c r="A28" s="5" t="s">
        <v>25</v>
      </c>
      <c r="B28" s="3">
        <v>50</v>
      </c>
      <c r="C28" s="3">
        <v>10</v>
      </c>
      <c r="D28" s="3">
        <v>10</v>
      </c>
      <c r="E28" s="3">
        <v>25</v>
      </c>
    </row>
    <row r="29" spans="1:5" ht="12.75" customHeight="1">
      <c r="A29" s="5" t="s">
        <v>26</v>
      </c>
      <c r="B29" s="3">
        <f>B7-B24</f>
        <v>1540</v>
      </c>
      <c r="C29" s="3">
        <f>C7-C24</f>
        <v>530</v>
      </c>
      <c r="D29" s="3">
        <f>D7-D24</f>
        <v>620</v>
      </c>
      <c r="E29" s="3">
        <f>E7-E24</f>
        <v>555</v>
      </c>
    </row>
    <row r="30" spans="1:5" ht="12.75" customHeight="1">
      <c r="A30" s="5" t="s">
        <v>30</v>
      </c>
      <c r="B30" s="3">
        <v>250</v>
      </c>
      <c r="C30" s="3">
        <v>100</v>
      </c>
      <c r="D30" s="3">
        <v>100</v>
      </c>
      <c r="E30" s="3">
        <v>80</v>
      </c>
    </row>
    <row r="31" spans="1:5" ht="12.75" customHeight="1">
      <c r="A31" s="5" t="s">
        <v>27</v>
      </c>
      <c r="B31" s="3">
        <f>B7/B30*100</f>
        <v>656</v>
      </c>
      <c r="C31" s="3">
        <f>C7/C30*100</f>
        <v>560</v>
      </c>
      <c r="D31" s="3">
        <f>D7/D30*100</f>
        <v>640</v>
      </c>
      <c r="E31" s="3">
        <f>E7/E30*100</f>
        <v>743.75</v>
      </c>
    </row>
    <row r="32" spans="1:5" ht="12.75" customHeight="1">
      <c r="A32" s="5" t="s">
        <v>28</v>
      </c>
      <c r="B32" s="3">
        <f>B29/B30*100</f>
        <v>616</v>
      </c>
      <c r="C32" s="3">
        <f t="shared" ref="C32:E32" si="4">C29/C30*100</f>
        <v>530</v>
      </c>
      <c r="D32" s="3">
        <f t="shared" si="4"/>
        <v>620</v>
      </c>
      <c r="E32" s="3">
        <f t="shared" si="4"/>
        <v>693.75</v>
      </c>
    </row>
    <row r="33" spans="1:5" ht="12.75" customHeight="1">
      <c r="A33" s="5" t="s">
        <v>29</v>
      </c>
      <c r="B33" s="3">
        <f>B30*1.2</f>
        <v>300</v>
      </c>
      <c r="C33" s="3">
        <f t="shared" ref="C33:E33" si="5">C30*1.2</f>
        <v>120</v>
      </c>
      <c r="D33" s="3">
        <f t="shared" si="5"/>
        <v>120</v>
      </c>
      <c r="E33" s="3">
        <f t="shared" si="5"/>
        <v>96</v>
      </c>
    </row>
    <row r="34" spans="1:5" ht="12.75" customHeight="1">
      <c r="A34" s="5" t="s">
        <v>31</v>
      </c>
      <c r="B34" s="3">
        <f>B33*90%</f>
        <v>270</v>
      </c>
      <c r="C34" s="3">
        <f t="shared" ref="C34:E34" si="6">C33*90%</f>
        <v>108</v>
      </c>
      <c r="D34" s="3">
        <f t="shared" si="6"/>
        <v>108</v>
      </c>
      <c r="E34" s="3">
        <f t="shared" si="6"/>
        <v>86.4</v>
      </c>
    </row>
    <row r="37" spans="1:5">
      <c r="C37" s="6"/>
    </row>
  </sheetData>
  <mergeCells count="5">
    <mergeCell ref="A1:E1"/>
    <mergeCell ref="A2:E2"/>
    <mergeCell ref="A3:E3"/>
    <mergeCell ref="A4:E4"/>
    <mergeCell ref="A5:E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</dc:creator>
  <cp:lastModifiedBy>Alessandro dos Santos</cp:lastModifiedBy>
  <dcterms:created xsi:type="dcterms:W3CDTF">2020-07-14T16:08:46Z</dcterms:created>
  <dcterms:modified xsi:type="dcterms:W3CDTF">2020-10-06T20:13:14Z</dcterms:modified>
</cp:coreProperties>
</file>